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M:\Purchasing\Bids Complete\S2870 US 21 and 51 paving\"/>
    </mc:Choice>
  </mc:AlternateContent>
  <xr:revisionPtr revIDLastSave="0" documentId="8_{050B13CF-578C-43A5-961A-DFA9A272DEF0}" xr6:coauthVersionLast="36" xr6:coauthVersionMax="36" xr10:uidLastSave="{00000000-0000-0000-0000-000000000000}"/>
  <bookViews>
    <workbookView xWindow="-120" yWindow="-120" windowWidth="25440" windowHeight="15540" tabRatio="606" xr2:uid="{00000000-000D-0000-FFFF-FFFF00000000}"/>
  </bookViews>
  <sheets>
    <sheet name="Bid - Roadway" sheetId="1" r:id="rId1"/>
    <sheet name="Bid - Water Sewer" sheetId="10" r:id="rId2"/>
    <sheet name="Base Bid Totals" sheetId="9" r:id="rId3"/>
  </sheets>
  <definedNames>
    <definedName name="_xlnm.Print_Area" localSheetId="2">'Base Bid Totals'!$A$1:$D$32</definedName>
    <definedName name="_xlnm.Print_Area" localSheetId="1">'Bid - Water Sewer'!$A$1:$F$37</definedName>
    <definedName name="_xlnm.Print_Titles" localSheetId="0">'Bid - Roadway'!$2:$2</definedName>
    <definedName name="_xlnm.Print_Titles" localSheetId="1">'Bid - Water Sewer'!$3:$3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1" i="1" l="1"/>
  <c r="F208" i="1"/>
  <c r="F209" i="1"/>
  <c r="F192" i="1"/>
  <c r="F24" i="10"/>
  <c r="F34" i="10"/>
  <c r="F33" i="10"/>
  <c r="F32" i="10"/>
  <c r="F31" i="10"/>
  <c r="F23" i="10"/>
  <c r="F22" i="10"/>
  <c r="F21" i="10"/>
  <c r="F20" i="10"/>
  <c r="F19" i="10"/>
  <c r="F18" i="10"/>
  <c r="F17" i="10"/>
  <c r="F16" i="10"/>
  <c r="F15" i="10"/>
  <c r="F14" i="10"/>
  <c r="F13" i="10"/>
  <c r="F8" i="10"/>
  <c r="F7" i="10"/>
  <c r="F6" i="10"/>
  <c r="F5" i="10"/>
  <c r="C30" i="10"/>
  <c r="F30" i="10" s="1"/>
  <c r="C29" i="10"/>
  <c r="F29" i="10" s="1"/>
  <c r="F205" i="1"/>
  <c r="F204" i="1"/>
  <c r="F203" i="1"/>
  <c r="F202" i="1"/>
  <c r="F201" i="1"/>
  <c r="F200" i="1"/>
  <c r="F199" i="1"/>
  <c r="F198" i="1"/>
  <c r="F197" i="1"/>
  <c r="F196" i="1"/>
  <c r="F195" i="1"/>
  <c r="F194" i="1"/>
  <c r="F193"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49" i="1"/>
  <c r="F48" i="1"/>
  <c r="F47" i="1"/>
  <c r="F46" i="1"/>
  <c r="F45" i="1"/>
  <c r="F44" i="1"/>
  <c r="F43" i="1"/>
  <c r="F42" i="1"/>
  <c r="F41" i="1"/>
  <c r="F40" i="1"/>
  <c r="F39" i="1"/>
  <c r="F37" i="1"/>
  <c r="F36" i="1"/>
  <c r="F35" i="1"/>
  <c r="F34" i="1"/>
  <c r="F33" i="1"/>
  <c r="F31" i="1"/>
  <c r="F30" i="1"/>
  <c r="F29" i="1"/>
  <c r="F28" i="1"/>
  <c r="F27" i="1"/>
  <c r="F26" i="1"/>
  <c r="F25" i="1"/>
  <c r="F24" i="1"/>
  <c r="F23" i="1"/>
  <c r="F22" i="1"/>
  <c r="F21" i="1"/>
  <c r="F20" i="1"/>
  <c r="F19" i="1"/>
  <c r="F18" i="1"/>
  <c r="F17" i="1"/>
  <c r="F16" i="1"/>
  <c r="F15" i="1"/>
  <c r="F14" i="1"/>
  <c r="F12" i="1"/>
  <c r="F11" i="1"/>
  <c r="F7" i="1"/>
  <c r="F6" i="1"/>
  <c r="F5" i="1"/>
  <c r="F4" i="1"/>
  <c r="F3" i="1"/>
  <c r="F36" i="10" l="1"/>
  <c r="E10" i="1" s="1"/>
  <c r="F10" i="1" s="1"/>
  <c r="F26" i="10"/>
  <c r="E9" i="1" s="1"/>
  <c r="F9" i="1" s="1"/>
  <c r="D12" i="9" s="1"/>
  <c r="F10" i="10"/>
  <c r="E8" i="1" s="1"/>
  <c r="F8" i="1" s="1"/>
  <c r="D15" i="9" s="1"/>
  <c r="D10" i="9" l="1"/>
  <c r="D18" i="9" l="1"/>
  <c r="D20" i="9" s="1"/>
  <c r="C27" i="9" s="1"/>
</calcChain>
</file>

<file path=xl/sharedStrings.xml><?xml version="1.0" encoding="utf-8"?>
<sst xmlns="http://schemas.openxmlformats.org/spreadsheetml/2006/main" count="505" uniqueCount="279">
  <si>
    <t>UNIT</t>
  </si>
  <si>
    <t>All work performed by the Contractor as essential to the completion of the intent of the Contract Documents shall be paid for in accordance with the Bid Schedule.  No direct payment will be made for work performed which is not shown as a separate Bid Item.  All costs shall be included in the various pay items in the Bid Schedule or an amount shown as Total Bid Amount for the work shown on the proposed project plans.</t>
  </si>
  <si>
    <t>UNIT PRICE ($)</t>
  </si>
  <si>
    <t>TOTAL AMOUNT ($)</t>
  </si>
  <si>
    <t>QTY</t>
  </si>
  <si>
    <t>MOBILIZATION</t>
  </si>
  <si>
    <t>MOBILIZATION - SUBCONTRACTOR</t>
  </si>
  <si>
    <t>BONDS AND INSURANCE</t>
  </si>
  <si>
    <t>TRAFFIC CONTROL</t>
  </si>
  <si>
    <t>CPM PROGRESS SCHEDULE</t>
  </si>
  <si>
    <t>UNCLASSIFIED EXCAVATION</t>
  </si>
  <si>
    <t>BORROW EXCAVATION</t>
  </si>
  <si>
    <t>FINE GRADING</t>
  </si>
  <si>
    <t>MAINTENANCE STONE</t>
  </si>
  <si>
    <t>LIQUID ASPHALT BINDER PG64-22</t>
  </si>
  <si>
    <t>TEMPORARY CONCRETE BARRIER</t>
  </si>
  <si>
    <t>SAWCUT FOR LOOP DETECTOR</t>
  </si>
  <si>
    <t>18" SMOOTH WALL PIPE</t>
  </si>
  <si>
    <t>24" SMOOTH WALL PIPE</t>
  </si>
  <si>
    <t>RIP-RAP (CLASS B)</t>
  </si>
  <si>
    <t>RIGHT OF WAY PLAT</t>
  </si>
  <si>
    <t>PERMANENT COVER</t>
  </si>
  <si>
    <t>TEMPORARY COVER</t>
  </si>
  <si>
    <t>FERTILIZER (NITROGEN)</t>
  </si>
  <si>
    <t>FERTILIZER (PHOSPHORIC ACID)</t>
  </si>
  <si>
    <t>FERTILIZER (POTASH)</t>
  </si>
  <si>
    <t>AGRICULTURAL GRANULAR LIME</t>
  </si>
  <si>
    <t>SELECTIVE WATERING</t>
  </si>
  <si>
    <t>MOWING</t>
  </si>
  <si>
    <t>SILT FENCE</t>
  </si>
  <si>
    <t>REPLACE/REPAIR SILT FENCE</t>
  </si>
  <si>
    <t>LS</t>
  </si>
  <si>
    <t>EA</t>
  </si>
  <si>
    <t>SY</t>
  </si>
  <si>
    <t>LF</t>
  </si>
  <si>
    <t>CY</t>
  </si>
  <si>
    <t>TON</t>
  </si>
  <si>
    <t>GAL</t>
  </si>
  <si>
    <t>SF</t>
  </si>
  <si>
    <t>ACRE</t>
  </si>
  <si>
    <t>LB</t>
  </si>
  <si>
    <t>MSY</t>
  </si>
  <si>
    <t>ITEM #</t>
  </si>
  <si>
    <t>DESCRIPTION</t>
  </si>
  <si>
    <t>Allowance will be for additional services and will only be used if necessary for additional services performed by the Bidder during the Project only after written instructions to do so are received from Owner.</t>
  </si>
  <si>
    <t>Total Project Bid:</t>
  </si>
  <si>
    <t>10% for Allowance (Total Cost X 10%):</t>
  </si>
  <si>
    <t>(The base bid of this bid document shall include all costs to provide each line item described to the roads contained within this bid and as outlined in this bid document.)</t>
  </si>
  <si>
    <t>Base Bid List and Total</t>
  </si>
  <si>
    <t>FLOWABLE FILL</t>
  </si>
  <si>
    <t>BEVELING OF PIPE END</t>
  </si>
  <si>
    <t>UTILITY STAKING</t>
  </si>
  <si>
    <t>CULVERT EXTENSION PREPARATION</t>
  </si>
  <si>
    <t>GEOTEXTILE, SEPARATION</t>
  </si>
  <si>
    <t>GEOGRID STABILIZATION</t>
  </si>
  <si>
    <t>STRUCTURE EXCAVATION FOR CULVERTS</t>
  </si>
  <si>
    <t>NO. 57 STONE FOR BACKFILL</t>
  </si>
  <si>
    <t>PORTLAND CEMENT FOR CEMENT MODIFIED RECYCLED BASE COURSE</t>
  </si>
  <si>
    <t>PERMANENT CONSTRUCTION SIGNS (GROUND MOUNTED)</t>
  </si>
  <si>
    <t>605212A</t>
  </si>
  <si>
    <t>U-SECTION POST FOR SIGN SUPPORTS - 3P</t>
  </si>
  <si>
    <t>TEMPORARY ADJUSTMENT OF TRAFFIC SIGNAL EQUIPMENT</t>
  </si>
  <si>
    <t>DROP INLET (24" X 36")</t>
  </si>
  <si>
    <t>CONC. FOR STRUCTURES - CLASS 4000(CULVERT)</t>
  </si>
  <si>
    <t>REINF. STEEL FOR STRUCTURES (ROADWAY)</t>
  </si>
  <si>
    <t>RIP-RAP (CLASS A)</t>
  </si>
  <si>
    <t>GEOTEXTILE FABRIC FOR EROSION CONTROL UNDER RIPRAP (CLASS 2)</t>
  </si>
  <si>
    <t>MT3 LEADING END TREATMENT TL3</t>
  </si>
  <si>
    <t>MB TRAILING END TREATMENT</t>
  </si>
  <si>
    <t>SELECT MATERIAL</t>
  </si>
  <si>
    <t>HYDRAULIC EROSION CONTROL PRODUCT (HECP) - TYPE 3</t>
  </si>
  <si>
    <t>INLET STRUCTURE FILTER - TYPE F (WEIGHTED)</t>
  </si>
  <si>
    <t>CLEANING SILT BASINS</t>
  </si>
  <si>
    <t>REMOVAL OF SILT RETAINED BY SILT FENCE</t>
  </si>
  <si>
    <t>STABILIZED CONSTRUCTION ENTRANCE</t>
  </si>
  <si>
    <t>MILLING EXISTING ASPHALT PAVEMENT (VARIABLE)</t>
  </si>
  <si>
    <t>SMALL PUBLIC WATER RELOCATION NO. 1</t>
  </si>
  <si>
    <t>LARGE PUBLIC WATER RELOCATION NO. 1</t>
  </si>
  <si>
    <t>LARGE PUBLIC SEWER RELOCATION NO. 1</t>
  </si>
  <si>
    <t>REMOVAL &amp; DISPOSAL OF EXISTING PAVEMENT</t>
  </si>
  <si>
    <t>REMOVAL &amp; DISPOSAL OF EXISTING ASPHALT PAVEMENT</t>
  </si>
  <si>
    <t>BORROW PIT SET-UP</t>
  </si>
  <si>
    <t>GEOGRID REINFORCEMENT (UNIAXIAL)</t>
  </si>
  <si>
    <t>STONE BRIDGE LIFT MATERIAL</t>
  </si>
  <si>
    <t>DRIVEWAY PAVING-SURFACE TYPE B</t>
  </si>
  <si>
    <t>DRIVEWAY PAVING-SURFACE TYPE C</t>
  </si>
  <si>
    <t>PERMANENT CONSTRUCTION SIGNS (BARRICADE MOUNTED)</t>
  </si>
  <si>
    <t>BARRICADE - TYPE 3</t>
  </si>
  <si>
    <t>608100B</t>
  </si>
  <si>
    <t>TYPE B - FLASHING LIGHT</t>
  </si>
  <si>
    <t>MOUNTING ASSEMBLY FOR F.S. SIGN ERCTD ON SPAN WIRE</t>
  </si>
  <si>
    <t>U-SECTION POST FOR SIGN BRACING - 2P</t>
  </si>
  <si>
    <t>675027C</t>
  </si>
  <si>
    <t>680052C</t>
  </si>
  <si>
    <t>682505C</t>
  </si>
  <si>
    <t>FURNISH AND INSTALL BATTERY BACK-UP INCLUDING FOUNDATION</t>
  </si>
  <si>
    <t>TEMPORARY TIMING ADJUSTMENTS PER SITE VISIT</t>
  </si>
  <si>
    <t>FURNISH &amp; INSTALL CONCRETE CABINET FOUNDATION</t>
  </si>
  <si>
    <t>F&amp;I RADAR FOR STOP BAR DETECTION, INC 150' CABLE &amp; MTG. HW.</t>
  </si>
  <si>
    <t>CONC. FOR STRUCTURES - CLASS 4000(ROADWAY)</t>
  </si>
  <si>
    <t>CLEAN OUT EXISTING BOX CULVERT</t>
  </si>
  <si>
    <t>STRAIGHT HEADWALL FOR 30" CIRCULAR PIPE-1 LINE</t>
  </si>
  <si>
    <t>STRAIGHT HEADWALL FOR 36" CIRCULAR PIPE-1 LINE</t>
  </si>
  <si>
    <t>STRAIGHT HEADWALL FOR 42" CIRCULAR PIPE-1 LINE</t>
  </si>
  <si>
    <t>30" SMOOTH WALL PIPE</t>
  </si>
  <si>
    <t>36" SMOOTH WALL PIPE</t>
  </si>
  <si>
    <t>42" SMOOTH WALL PIPE</t>
  </si>
  <si>
    <t>CLEANING EXISTING PIPE</t>
  </si>
  <si>
    <t>CATCH BASIN -TYPE 17</t>
  </si>
  <si>
    <t>CATCH BASIN -TYPE 18</t>
  </si>
  <si>
    <t>DROP INLET (24" X 24")</t>
  </si>
  <si>
    <t>EXTRA DEPTH OF BOX</t>
  </si>
  <si>
    <t>DETECTABLE WARNING MATERIAL</t>
  </si>
  <si>
    <t>CONCRETE MEDIAN</t>
  </si>
  <si>
    <t>PEDESTRIAN RAMP CONSTRUCTION</t>
  </si>
  <si>
    <t>RIP-RAP (CLASS C)</t>
  </si>
  <si>
    <t>PREMASH W-BEAM STRONG POST SYSTEM WSP3</t>
  </si>
  <si>
    <t>TEMPORARY BARRIER FENCE</t>
  </si>
  <si>
    <t>PREMASH TYPE T TL3 LEADING 50'</t>
  </si>
  <si>
    <t>MGS2C GR BEHIND CURB</t>
  </si>
  <si>
    <t>PREMASH TRAILING W-BEAM TYPE B 12.5'</t>
  </si>
  <si>
    <t>PREMASH W-BEAM TIGHT CURVED SYSTEM</t>
  </si>
  <si>
    <t>PREMASH W-BEAM MEDIUM CURVED SYSTEM</t>
  </si>
  <si>
    <t>RESET FENCE</t>
  </si>
  <si>
    <t>RESET CHAIN-LINK FENCE</t>
  </si>
  <si>
    <t>SEDIMENT TUBES FOR DITCH CHECKS</t>
  </si>
  <si>
    <t>INLET STRUCTURE FILTER - TYPE D1</t>
  </si>
  <si>
    <t>INLET STRUCTURE FILTER - TYPE D2</t>
  </si>
  <si>
    <t>INLET STRUCTURE FILTER - TYPE A</t>
  </si>
  <si>
    <t>CLEARING &amp; GRUBBING WITHIN RIGHT OF WAY</t>
  </si>
  <si>
    <t>NEC.</t>
  </si>
  <si>
    <t>CONSTRUCTION STAKES, LINES &amp; GRADES</t>
  </si>
  <si>
    <t>REMOVAL &amp; DISPOSAL ITEMS 1 THRU 4 &amp; 1 THRU 2</t>
  </si>
  <si>
    <t>REMOVAL OF EXIST. GUARDRAIL</t>
  </si>
  <si>
    <t>REINFORCED SOIL SLOPE</t>
  </si>
  <si>
    <t>CEMENT MODIFIED RECYCLED BASE (12" UNIF)-CURING METHOD B</t>
  </si>
  <si>
    <t>HOT MIX ASPHALT BASE COURSE - TYPE A</t>
  </si>
  <si>
    <t>HOT MIX ASPHALT BASE COURSE - TYPE B</t>
  </si>
  <si>
    <t>FULL DEPTH ASPH. PAV. PATCHING 12"UNIF</t>
  </si>
  <si>
    <t>FULL DEPTH ASPH. PAV. PATCHING 15"UNIF</t>
  </si>
  <si>
    <t>MILLING EXISTING ASPHALT PAVEMENT 2.0"</t>
  </si>
  <si>
    <t>HOT MIX ASPHALT INTERMEDIATE COURSE TYPE B</t>
  </si>
  <si>
    <t>HOT MIX ASPHALT SURFACE COURSE TYPE B</t>
  </si>
  <si>
    <t>HOT MIX ASPHALT SURFACE COURSE TYPE E</t>
  </si>
  <si>
    <t>ASPHALT SURFACE TREATMENT(SINGLE TREATMENT)</t>
  </si>
  <si>
    <t>TEMP. SURFACE MOUNT. FLEX. DELINEATOR POST</t>
  </si>
  <si>
    <t>PORTABLE TERMINAL IMPACT ATTENUATOR-TEST LEVEL 2</t>
  </si>
  <si>
    <t>ANCHOR KIT - PORT. ATTENUATOR(TEST LEVEL 2)</t>
  </si>
  <si>
    <t>CONSTRUCTION ZONE ELECTRIC CHANGEABLE MESSAGE SIGN (TRAILER</t>
  </si>
  <si>
    <t>TEMPORARY CLEAR PAVEMENT MARKERS MONO-DIR.- 4"X4"</t>
  </si>
  <si>
    <t>TEMPORARY YELLOW PAVEMENT MARKERS BI-DIR.- 4"X4"</t>
  </si>
  <si>
    <t>4" WHITE BROKEN LINES -(GAPS EXCLUDED)-FAST DRY PAINT</t>
  </si>
  <si>
    <t>4" WHITE SOLID LINES (PVT. EDGE LINES)-FAST DRY PAINT</t>
  </si>
  <si>
    <t>24" WHITE SOLID LINES (STOP/DIAGONAL LINES)-FAST DRY PAINT</t>
  </si>
  <si>
    <t>4"YELLOW SOLID LINE(PVT.EDGE&amp;NO PASSING ZONE)-FAST DRY PAINT</t>
  </si>
  <si>
    <t>4" WHITE BROKEN LINES(GAPS EXCL.)THERMOPLASTIC- 90 MIL.</t>
  </si>
  <si>
    <t>4" WHITE SOLID LINES (PVT. EDGE LINES) THERMO.- 90 MIL.</t>
  </si>
  <si>
    <t>8" WHITE SOLID LINES THERMOPLASTIC - 125 MIL.</t>
  </si>
  <si>
    <t>24" WHITE SOLID LINES (STOP/DIAG LINES)-THERMO.-125 MIL</t>
  </si>
  <si>
    <t>WHITE SINGLE ARROWS (LT, STRGHT, RT) THERMO.-125 MIL.</t>
  </si>
  <si>
    <t>WHITE WORD MESSAGE "ONLY" -THERMOPLASTIC - 125 MIL.</t>
  </si>
  <si>
    <t>WHITE COMBINATION ARROWS(STR&amp;RT.OR STR&amp;LT)THERMO-125MIL</t>
  </si>
  <si>
    <t>4" YELLOW BROKEN LINES(GAPS EXC)THERMOPLASTIC - 90 MIL.</t>
  </si>
  <si>
    <t>4" YELLOW SOLID LINES(PVT.EDGE LINES) THERMO-90 MIL.</t>
  </si>
  <si>
    <t>6" YELLOW SOLID LINES(PVT.EDGE LINES) THERMO-90 MIL.</t>
  </si>
  <si>
    <t>8" YELLOW SOLID LINES(PVT.EDGE LINES) THERMO-90 MIL.</t>
  </si>
  <si>
    <t>24" YELLOW SOLID LINES - THERMOPLASTIC - 125 MIL.</t>
  </si>
  <si>
    <t>PERMANENT CLEAR PAVEMENT MARKERS- MONO-DIR.- 4"X4"</t>
  </si>
  <si>
    <t>PERMANENT YELLOW PAVEMENT MARKERS MONO-DIR.- 4"X 4" PERM. YEL.</t>
  </si>
  <si>
    <t>PERMANENT YELLOW PAVEMENT MARKERS BI-DIR.- 4"X4"</t>
  </si>
  <si>
    <t>FLAT SHEET, TYPE III, FIXED SZ. &amp; MSG. SIGN</t>
  </si>
  <si>
    <t>FLAT SHEET, TYPE III, SIZE DETERMINED BY MSG</t>
  </si>
  <si>
    <t>FURNISH &amp; INSTALL 1.0" SCHEDULE 80 PVC CONDUIT</t>
  </si>
  <si>
    <t>FURNISH &amp; INSTALL 2.0" SCHEDULE 80 PVC CONDUIT</t>
  </si>
  <si>
    <t>FURNISH &amp; INSTALL 3.0" SCHEDULE 80 PVC CONDUIT</t>
  </si>
  <si>
    <t>FURNISH &amp; INSTALL 2" SCHEDULE 80  HDPE CONDUIT (TRENCHLESS)</t>
  </si>
  <si>
    <t>FURNISH &amp; INSTALL NO. 14 COPPER WIRE, 4 CONDUCTOR - BLACK</t>
  </si>
  <si>
    <t>FURNISH &amp; INSTALL NO. 14 COPPER WIRE, 4 CONDUCTOR - GRAY</t>
  </si>
  <si>
    <t>FURNISH &amp; INSTALL NO. 14 COPPER WIRE, 8 CONDUCTOR (BLACK)</t>
  </si>
  <si>
    <t>FURNISH &amp; INSTALL NO. 14 COPPER WIRE, 8 CONDUCTOR (GRAY)</t>
  </si>
  <si>
    <t>FURNISH &amp; INSTL NO. 14 COPPER WIRE,1-CONDUCTOR FOR LOOP WIRE</t>
  </si>
  <si>
    <t>FURNISH &amp; INSTALL FIBER OPTIC  CABLE-SINGLE MODE</t>
  </si>
  <si>
    <t>FURNISH &amp; INSTALL FIBER OPTIC INTERCONNECT CENTER</t>
  </si>
  <si>
    <t>FURNISH &amp; INSTALL ELECTRICAL SERVICE FOR TRAFFIC SIGNAL</t>
  </si>
  <si>
    <t>F&amp;I-13"X24"X18"D.ELEC.FLUSH UNDGRD.ENCLOS-(STR.POLY.CONC.)HD</t>
  </si>
  <si>
    <t>F&amp;I-17"X30"X24"D.ELEC.FLUSH UNDGRD.ENCLOS-(STR.POLY.CONC.)HD</t>
  </si>
  <si>
    <t>FURNISH &amp; INSTALL - 35' WOOD POLE-CLASS II-CCA TR(0.60)</t>
  </si>
  <si>
    <t>FURNISH AND INSTALL 13" X 30'  STEEL STRAIN POLE AND FOUNDATION</t>
  </si>
  <si>
    <t>FURNISH &amp; INSTALL 1/4" GALVANIZED STEEL CABLE</t>
  </si>
  <si>
    <t>FURNISH &amp; INSTALL 3/8" GALVANIZED STEEL CABLE</t>
  </si>
  <si>
    <t>FURNISH &amp; INSTALL 4' BREAK-AWAY ALUMINUM PEDESTAL POLE</t>
  </si>
  <si>
    <t>FURNISH &amp; INSTALL 10' BREAK-AWAY ALUM PEDESTAL POLE AND BASE</t>
  </si>
  <si>
    <t>FURNISH &amp; INSTALL ALUMINUM PEDESTAL POLE CONCRETE FOUNDATION</t>
  </si>
  <si>
    <t>F&amp;I - CONTR  332/336 CABINET ASSEMBLY - BASE MOUNTED</t>
  </si>
  <si>
    <t>FURNISH &amp; INSTALL - 12" 5 SECTION SIGNAL HEAD</t>
  </si>
  <si>
    <t>FURNISH &amp; INSTALL -12" 4 SECTION SIGNAL HEAD</t>
  </si>
  <si>
    <t>FURNISH &amp; INSTALL - 12" 3 SECTION SIGNAL HEAD</t>
  </si>
  <si>
    <t>F&amp;I - 1-WAY-1SECT.(COUNTDOWN HAND/MAN EMBLEM)PED.SIG.HEAD</t>
  </si>
  <si>
    <t>F&amp;I-PED PUSH BUTTON MICRO ASSEMBLY(9"X15")AND SIGN(R-10-3E or R10-4a)</t>
  </si>
  <si>
    <t>BACKPLATE W/ RETROREFL.BORDERS FOR TRAFF. SIG.</t>
  </si>
  <si>
    <t>REMOVAL,SALVAGE,&amp;DISP.OF EXISTING TRAF. SIGNAL EQUIPMENT</t>
  </si>
  <si>
    <t>F&amp;I CABINET INTERFACE COMPONENTS FOR STOP BAR DETECTION</t>
  </si>
  <si>
    <t>F&amp;I RADAR FOR SETBACK DETECTION, INC 150' CABLE &amp; MTG. HW.</t>
  </si>
  <si>
    <t>F&amp;I CABINET INTERFACE COMPONENTS FOR SETBACK DETECTION</t>
  </si>
  <si>
    <t>DESIGN,DETAIL AND CONSTRUCT RETAINING WALL</t>
  </si>
  <si>
    <t>18" RC PIPE CUL.-CLASS IV</t>
  </si>
  <si>
    <t>18" RC PIPE CUL.-CLASS V</t>
  </si>
  <si>
    <t>24" RC PIPE CUL.-CLASS IV</t>
  </si>
  <si>
    <t>30" RC PIPE CUL.-CLASS IV</t>
  </si>
  <si>
    <t>36" RC PIPE CUL.-CLASS IV</t>
  </si>
  <si>
    <t>24" REINFORCED CONCRETE PIPE (CLASS V SPECIAL)TRENCHLESS</t>
  </si>
  <si>
    <t>36" REINFORCED CONCRETE PIPE (CLASS V SPECIAL)TRENCHLESS</t>
  </si>
  <si>
    <t>CATCH BASIN - TYPE 1 SPECIAL</t>
  </si>
  <si>
    <t>MANHOLE WITH STANDARD 4' X 4' BOX</t>
  </si>
  <si>
    <t>CONCRETE CURB AND GUTTER(2'-0") VERTICAL FACE</t>
  </si>
  <si>
    <t>CONCRETE SIDEWALK(4" UNIFORM)</t>
  </si>
  <si>
    <t>CONCRETE DRIVEWAY(6" UNIFORM)</t>
  </si>
  <si>
    <t>MGS3 GR STANDARD SHOULDER</t>
  </si>
  <si>
    <t>MOVING ITEM NO. 1 THRU 15</t>
  </si>
  <si>
    <t>RIGHT OF WAY MARKER(REBAR AND CAP)</t>
  </si>
  <si>
    <t>TURF REINFORCEMENT MATTING (TRM) TYPE 1</t>
  </si>
  <si>
    <t>TURF REINFORCEMENT MATTING (TRM) TYPE 2</t>
  </si>
  <si>
    <t>TEMPORARY EROSION CONTROL BLANKET (CLASS A)</t>
  </si>
  <si>
    <t>INLET STRUCTURE FILTER- TYPE F (NON-WEIGHTED)</t>
  </si>
  <si>
    <t>AGGREGATE NO.5 OR 57 FOR EROSION CONTROL</t>
  </si>
  <si>
    <t>Total Cost Subtotal</t>
  </si>
  <si>
    <t>Roadway Base Bid Subtotal:</t>
  </si>
  <si>
    <t>Large Pubic Water and Sewer Base Bid Subtotal</t>
  </si>
  <si>
    <t>(Pay Item 1052110 &amp; 1052210)</t>
  </si>
  <si>
    <t>Small Pubic Water Base Bid Subtotal</t>
  </si>
  <si>
    <t>(Pay Item 1052100)</t>
  </si>
  <si>
    <t>Total Cost (Roadway Items + Water &amp; Sewer Items)</t>
  </si>
  <si>
    <t>F1</t>
  </si>
  <si>
    <t>3" WATER MAIN</t>
  </si>
  <si>
    <t>F2</t>
  </si>
  <si>
    <t>3" PVC BALL VALVE W/VALVE BOX</t>
  </si>
  <si>
    <t>F3</t>
  </si>
  <si>
    <t>CONNECT TO EXISTING 3" WATER MAIN</t>
  </si>
  <si>
    <t>W1</t>
  </si>
  <si>
    <t>6" WATER LINE</t>
  </si>
  <si>
    <t>W2</t>
  </si>
  <si>
    <t>8" WATER LINE</t>
  </si>
  <si>
    <t>W3</t>
  </si>
  <si>
    <t>12" WATER LINE</t>
  </si>
  <si>
    <t>W4</t>
  </si>
  <si>
    <t>24" WATER LINE</t>
  </si>
  <si>
    <t>W5</t>
  </si>
  <si>
    <t>2" TAPPING SLEEVE &amp; VALVE</t>
  </si>
  <si>
    <t>W6</t>
  </si>
  <si>
    <t>RELOCATE WATER METER</t>
  </si>
  <si>
    <t>W7</t>
  </si>
  <si>
    <t>RELOCATE 2" DCV BACKFLOW PREVENTION ASSEMBLY</t>
  </si>
  <si>
    <t>W8</t>
  </si>
  <si>
    <t>RELOCATE FIRE HYDRANT</t>
  </si>
  <si>
    <t>W9</t>
  </si>
  <si>
    <t>8" LINE STOP WITH BYPASS</t>
  </si>
  <si>
    <t>W10</t>
  </si>
  <si>
    <t>WATER SERVICE LINE</t>
  </si>
  <si>
    <t>W11</t>
  </si>
  <si>
    <t>REMOVE FIRE HYDRANT</t>
  </si>
  <si>
    <t>SS1</t>
  </si>
  <si>
    <t>8" SDR35 PVC FORCE MAIN W/FITTINGS</t>
  </si>
  <si>
    <t>SS2</t>
  </si>
  <si>
    <t>CONCRETE THRUST BLOCKING</t>
  </si>
  <si>
    <t>SS3</t>
  </si>
  <si>
    <t>8" LINE STOP WITH TEMP 6" BYPASS PIPING</t>
  </si>
  <si>
    <t>SS4</t>
  </si>
  <si>
    <t>8" SANITARY GRAVITY SEWER</t>
  </si>
  <si>
    <t>SS5</t>
  </si>
  <si>
    <t>4' DIA UTILITY MANHOLE</t>
  </si>
  <si>
    <t>1052100 SMALL PUBLIC WATER RELOCATION NO. 1
FERN FOREST WATER DETAILS</t>
  </si>
  <si>
    <t>1052110 LARGE PUBLIC WATER RELOCATION NO. 1
YORK COUNTY WATER AND SEWER DETAILS</t>
  </si>
  <si>
    <t>1052110 LARGE PUBLIC SEWER RELOCATION NO. 1
YORK COUNTY WATER AND SEWER DETAILS</t>
  </si>
  <si>
    <t>1052100 SMALL PUBLIC WATER RELOCATION NO. 1 Base Subtotal</t>
  </si>
  <si>
    <t>1052110 LARGE PUBLIC WATER RELOCATION NO. 1 Base Subtotal</t>
  </si>
  <si>
    <t>1052110 LARGE PUBLIC SEWER RELOCATION NO. 1 Base Subtotal</t>
  </si>
  <si>
    <t>HYDRAULIC EROSION CONTROL PRODUCT (HECP) - TYPE 1</t>
  </si>
  <si>
    <t>REMOVAL OF STRUCTURES AND OBSTRUCTIONS</t>
  </si>
  <si>
    <t>INCLUSION ITEM NOT LISTED IN PLANS QUANTITIES. INCLUDED PER BID PACKAGE SECTION I-04C SPECIAL CONDITIONS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</si>
</sst>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_);_(* \(#,##0\);_(* &quot;-&quot;??_);_(@_)"/>
    <numFmt numFmtId="166" formatCode="&quot;$&quot;#,##0.0"/>
    <numFmt numFmtId="167" formatCode="#,##0.000"/>
    <numFmt numFmtId="168" formatCode="&quot;$&quot;#,##0.00;[Red]\(&quot;$&quot;#,##0.00\);&quot;&quot;;&quot;&quot;"/>
    <numFmt numFmtId="169" formatCode="#,##0.0"/>
  </numFmts>
  <fonts count="14" x14ac:knownFonts="1">
    <font>
      <sz val="10"/>
      <name val="Arial"/>
    </font>
    <font>
      <sz val="10"/>
      <name val="Arial"/>
      <family val="2"/>
    </font>
    <font>
      <sz val="11"/>
      <color indexed="8"/>
      <name val="Calibri"/>
      <family val="2"/>
    </font>
    <font>
      <sz val="11"/>
      <name val="Times New Roman"/>
      <family val="1"/>
    </font>
    <font>
      <sz val="12"/>
      <name val="Times New Roman"/>
      <family val="1"/>
    </font>
    <font>
      <b/>
      <sz val="11"/>
      <name val="Times New Roman"/>
      <family val="1"/>
    </font>
    <font>
      <sz val="10"/>
      <name val="Arial"/>
      <family val="2"/>
    </font>
    <font>
      <b/>
      <sz val="12"/>
      <name val="Times New Roman"/>
      <family val="1"/>
    </font>
    <font>
      <sz val="20"/>
      <name val="Arial"/>
      <family val="2"/>
    </font>
    <font>
      <b/>
      <sz val="16"/>
      <name val="Times New Roman"/>
      <family val="1"/>
    </font>
    <font>
      <sz val="16"/>
      <name val="Arial"/>
      <family val="2"/>
    </font>
    <font>
      <sz val="12"/>
      <name val="Arial"/>
      <family val="2"/>
    </font>
    <font>
      <b/>
      <sz val="11"/>
      <name val="Arial"/>
      <family val="2"/>
    </font>
    <font>
      <i/>
      <sz val="12"/>
      <name val="Times New Roman"/>
      <family val="1"/>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medium">
        <color auto="1"/>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thin">
        <color indexed="64"/>
      </left>
      <right style="thin">
        <color indexed="64"/>
      </right>
      <top/>
      <bottom style="thin">
        <color indexed="64"/>
      </bottom>
      <diagonal/>
    </border>
    <border>
      <left/>
      <right/>
      <top/>
      <bottom style="thick">
        <color auto="1"/>
      </bottom>
      <diagonal/>
    </border>
  </borders>
  <cellStyleXfs count="4">
    <xf numFmtId="0" fontId="0" fillId="0" borderId="0"/>
    <xf numFmtId="43" fontId="1"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cellStyleXfs>
  <cellXfs count="125">
    <xf numFmtId="0" fontId="0" fillId="0" borderId="0" xfId="0"/>
    <xf numFmtId="0" fontId="3" fillId="0" borderId="0" xfId="0" applyFont="1"/>
    <xf numFmtId="0" fontId="3" fillId="0" borderId="0" xfId="0" applyFont="1" applyFill="1" applyBorder="1" applyAlignment="1">
      <alignment wrapText="1"/>
    </xf>
    <xf numFmtId="0" fontId="3" fillId="0" borderId="0" xfId="0" applyFont="1" applyFill="1" applyBorder="1" applyAlignment="1">
      <alignment horizontal="center"/>
    </xf>
    <xf numFmtId="0" fontId="3" fillId="0" borderId="0" xfId="0" applyFont="1" applyAlignment="1">
      <alignment wrapText="1"/>
    </xf>
    <xf numFmtId="0" fontId="3" fillId="0" borderId="0" xfId="0" applyFont="1" applyAlignment="1">
      <alignment horizontal="center"/>
    </xf>
    <xf numFmtId="49" fontId="3" fillId="0" borderId="7"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1" fontId="3" fillId="0" borderId="11" xfId="0" applyNumberFormat="1" applyFont="1" applyBorder="1" applyAlignment="1" applyProtection="1">
      <alignment horizontal="center" vertical="center"/>
    </xf>
    <xf numFmtId="1" fontId="3" fillId="0" borderId="12" xfId="0" applyNumberFormat="1" applyFont="1" applyBorder="1" applyAlignment="1" applyProtection="1">
      <alignment horizontal="center" vertical="center"/>
    </xf>
    <xf numFmtId="1" fontId="3" fillId="0" borderId="12" xfId="0" applyNumberFormat="1" applyFont="1" applyFill="1" applyBorder="1" applyAlignment="1" applyProtection="1">
      <alignment horizontal="center" vertical="center"/>
    </xf>
    <xf numFmtId="0" fontId="5" fillId="0" borderId="0" xfId="0" applyFont="1"/>
    <xf numFmtId="44" fontId="0" fillId="0" borderId="0" xfId="3" applyFont="1"/>
    <xf numFmtId="0" fontId="8" fillId="0" borderId="0" xfId="0" applyFont="1"/>
    <xf numFmtId="0" fontId="7" fillId="0" borderId="0" xfId="0" applyFont="1"/>
    <xf numFmtId="0" fontId="11" fillId="0" borderId="0" xfId="0" applyFont="1"/>
    <xf numFmtId="44" fontId="11" fillId="0" borderId="0" xfId="3" applyFont="1"/>
    <xf numFmtId="44" fontId="11" fillId="0" borderId="0" xfId="3" applyFont="1" applyBorder="1"/>
    <xf numFmtId="44" fontId="11" fillId="0" borderId="5" xfId="3" applyFont="1" applyBorder="1" applyAlignment="1"/>
    <xf numFmtId="0" fontId="12" fillId="0" borderId="0" xfId="0" applyFont="1" applyAlignment="1">
      <alignment horizontal="justify" vertical="center"/>
    </xf>
    <xf numFmtId="44" fontId="11" fillId="0" borderId="0" xfId="3" applyFont="1" applyBorder="1" applyAlignment="1"/>
    <xf numFmtId="0" fontId="9" fillId="0" borderId="0" xfId="0" applyFont="1" applyAlignment="1">
      <alignment horizontal="right"/>
    </xf>
    <xf numFmtId="0" fontId="3" fillId="0" borderId="0" xfId="0" applyFont="1" applyFill="1" applyBorder="1" applyAlignment="1">
      <alignment horizontal="center" vertical="center"/>
    </xf>
    <xf numFmtId="0" fontId="3" fillId="0" borderId="0" xfId="0" applyFont="1" applyAlignment="1">
      <alignment horizontal="center" vertical="center"/>
    </xf>
    <xf numFmtId="165"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Border="1" applyAlignment="1">
      <alignment horizontal="center" vertical="center"/>
    </xf>
    <xf numFmtId="164" fontId="3" fillId="0" borderId="6"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0" fontId="3" fillId="0" borderId="0" xfId="0" applyFont="1" applyAlignment="1">
      <alignment vertical="center" wrapText="1"/>
    </xf>
    <xf numFmtId="1" fontId="3" fillId="0" borderId="13" xfId="0" applyNumberFormat="1" applyFont="1" applyFill="1" applyBorder="1" applyAlignment="1" applyProtection="1">
      <alignment horizontal="center" vertical="center"/>
    </xf>
    <xf numFmtId="164" fontId="3" fillId="0" borderId="2" xfId="0" applyNumberFormat="1" applyFont="1" applyFill="1" applyBorder="1" applyAlignment="1" applyProtection="1">
      <alignment horizontal="center" vertical="center"/>
      <protection locked="0"/>
    </xf>
    <xf numFmtId="0" fontId="4" fillId="0" borderId="0" xfId="0" applyFont="1" applyAlignment="1">
      <alignment horizontal="left" vertical="center" wrapText="1"/>
    </xf>
    <xf numFmtId="0" fontId="13" fillId="0" borderId="0" xfId="0" applyFont="1"/>
    <xf numFmtId="1" fontId="5" fillId="0" borderId="0" xfId="0" applyNumberFormat="1" applyFont="1" applyAlignment="1">
      <alignment horizontal="right"/>
    </xf>
    <xf numFmtId="1" fontId="3" fillId="0" borderId="0" xfId="0" applyNumberFormat="1" applyFont="1"/>
    <xf numFmtId="1" fontId="3" fillId="0" borderId="0" xfId="0" applyNumberFormat="1" applyFont="1" applyAlignment="1">
      <alignment horizontal="center"/>
    </xf>
    <xf numFmtId="1" fontId="5" fillId="0" borderId="9" xfId="0" applyNumberFormat="1" applyFont="1" applyBorder="1" applyAlignment="1" applyProtection="1">
      <alignment horizontal="center" vertical="center"/>
    </xf>
    <xf numFmtId="49" fontId="5" fillId="0" borderId="10" xfId="0" applyNumberFormat="1" applyFont="1" applyBorder="1" applyAlignment="1" applyProtection="1">
      <alignment horizontal="center" vertical="center"/>
    </xf>
    <xf numFmtId="49" fontId="5" fillId="0" borderId="4" xfId="1" applyNumberFormat="1" applyFont="1" applyBorder="1" applyAlignment="1" applyProtection="1">
      <alignment horizontal="center" vertical="center"/>
    </xf>
    <xf numFmtId="49" fontId="5" fillId="0" borderId="8"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xf>
    <xf numFmtId="167" fontId="3" fillId="0" borderId="7" xfId="2" applyNumberFormat="1" applyFont="1" applyFill="1" applyBorder="1" applyAlignment="1" applyProtection="1">
      <alignment horizontal="center" vertical="center"/>
    </xf>
    <xf numFmtId="167" fontId="3" fillId="0" borderId="1" xfId="2" applyNumberFormat="1" applyFont="1" applyFill="1" applyBorder="1" applyAlignment="1" applyProtection="1">
      <alignment horizontal="center" vertical="center"/>
    </xf>
    <xf numFmtId="1" fontId="3" fillId="0" borderId="4" xfId="0" applyNumberFormat="1" applyFont="1" applyBorder="1" applyAlignment="1" applyProtection="1">
      <alignment horizontal="center"/>
    </xf>
    <xf numFmtId="0" fontId="3" fillId="0" borderId="4" xfId="0" applyFont="1" applyBorder="1" applyAlignment="1" applyProtection="1">
      <alignment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center"/>
    </xf>
    <xf numFmtId="164" fontId="3" fillId="0" borderId="4" xfId="0" applyNumberFormat="1" applyFont="1" applyBorder="1" applyAlignment="1" applyProtection="1">
      <alignment horizontal="center" vertical="center"/>
    </xf>
    <xf numFmtId="166" fontId="3" fillId="0" borderId="4" xfId="0" applyNumberFormat="1" applyFont="1" applyBorder="1" applyAlignment="1" applyProtection="1">
      <alignment horizontal="center"/>
    </xf>
    <xf numFmtId="1" fontId="5" fillId="0" borderId="0" xfId="0" applyNumberFormat="1" applyFont="1" applyAlignment="1" applyProtection="1">
      <alignment horizontal="right"/>
    </xf>
    <xf numFmtId="168" fontId="3" fillId="0" borderId="16" xfId="0" applyNumberFormat="1" applyFont="1" applyBorder="1" applyAlignment="1" applyProtection="1">
      <alignment horizontal="center" vertical="center"/>
    </xf>
    <xf numFmtId="0" fontId="5" fillId="0" borderId="19" xfId="0" applyFont="1" applyBorder="1" applyAlignment="1" applyProtection="1">
      <alignment vertical="center"/>
    </xf>
    <xf numFmtId="168" fontId="5" fillId="0" borderId="19" xfId="0" applyNumberFormat="1" applyFont="1" applyBorder="1" applyAlignment="1" applyProtection="1">
      <alignment horizontal="center" vertical="center"/>
    </xf>
    <xf numFmtId="0" fontId="3" fillId="0" borderId="0" xfId="0" applyFont="1" applyBorder="1" applyAlignment="1">
      <alignment wrapText="1"/>
    </xf>
    <xf numFmtId="0" fontId="5" fillId="0" borderId="0" xfId="0" applyFont="1" applyBorder="1" applyAlignment="1" applyProtection="1">
      <alignment vertical="center"/>
    </xf>
    <xf numFmtId="164" fontId="3" fillId="0" borderId="1" xfId="0" applyNumberFormat="1" applyFont="1" applyBorder="1" applyAlignment="1" applyProtection="1">
      <alignment horizontal="center" vertical="center"/>
      <protection locked="0"/>
    </xf>
    <xf numFmtId="164" fontId="3" fillId="0" borderId="21" xfId="0" applyNumberFormat="1" applyFont="1" applyBorder="1" applyAlignment="1" applyProtection="1">
      <alignment horizontal="center" vertical="center"/>
      <protection locked="0"/>
    </xf>
    <xf numFmtId="164" fontId="3" fillId="0" borderId="25" xfId="0" applyNumberFormat="1" applyFont="1" applyBorder="1" applyAlignment="1" applyProtection="1">
      <alignment horizontal="center" vertical="center"/>
      <protection locked="0"/>
    </xf>
    <xf numFmtId="168" fontId="5" fillId="0" borderId="0" xfId="0" applyNumberFormat="1" applyFont="1" applyBorder="1" applyAlignment="1" applyProtection="1">
      <alignment horizontal="center" vertical="center"/>
    </xf>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 wrapText="1"/>
    </xf>
    <xf numFmtId="165" fontId="3" fillId="0" borderId="0" xfId="1" applyNumberFormat="1" applyFont="1" applyBorder="1" applyAlignment="1" applyProtection="1">
      <alignment horizontal="center" vertical="center"/>
    </xf>
    <xf numFmtId="164" fontId="3" fillId="0" borderId="0" xfId="0" applyNumberFormat="1" applyFont="1" applyAlignment="1" applyProtection="1">
      <alignment horizontal="center" vertical="center"/>
    </xf>
    <xf numFmtId="49" fontId="5" fillId="0" borderId="9" xfId="0" applyNumberFormat="1" applyFont="1" applyBorder="1" applyAlignment="1" applyProtection="1">
      <alignment horizontal="center" vertical="center"/>
    </xf>
    <xf numFmtId="0" fontId="3" fillId="0" borderId="0" xfId="0" applyFont="1" applyAlignment="1" applyProtection="1">
      <alignment horizontal="center" vertical="center"/>
    </xf>
    <xf numFmtId="49" fontId="3" fillId="0" borderId="1" xfId="0" applyNumberFormat="1" applyFont="1" applyBorder="1" applyAlignment="1" applyProtection="1">
      <alignment horizontal="center" vertical="center" wrapText="1"/>
    </xf>
    <xf numFmtId="4" fontId="3" fillId="0" borderId="1" xfId="2" applyNumberFormat="1" applyFont="1" applyFill="1" applyBorder="1" applyAlignment="1" applyProtection="1">
      <alignment horizontal="center" vertical="center"/>
    </xf>
    <xf numFmtId="49" fontId="3" fillId="0" borderId="1" xfId="0" applyNumberFormat="1" applyFont="1" applyBorder="1" applyAlignment="1" applyProtection="1">
      <alignment horizontal="center" vertical="center"/>
    </xf>
    <xf numFmtId="3" fontId="3" fillId="0" borderId="1" xfId="2" applyNumberFormat="1" applyFont="1" applyFill="1" applyBorder="1" applyAlignment="1" applyProtection="1">
      <alignment horizontal="center" vertical="center"/>
    </xf>
    <xf numFmtId="1" fontId="3" fillId="0" borderId="20" xfId="0" applyNumberFormat="1" applyFont="1" applyBorder="1" applyAlignment="1" applyProtection="1">
      <alignment horizontal="center" vertical="center"/>
    </xf>
    <xf numFmtId="49" fontId="3" fillId="0" borderId="21" xfId="0" applyNumberFormat="1" applyFont="1" applyBorder="1" applyAlignment="1" applyProtection="1">
      <alignment horizontal="center" vertical="center" wrapText="1"/>
    </xf>
    <xf numFmtId="4" fontId="3" fillId="0" borderId="21" xfId="2" applyNumberFormat="1" applyFont="1" applyFill="1" applyBorder="1" applyAlignment="1" applyProtection="1">
      <alignment horizontal="center" vertical="center"/>
    </xf>
    <xf numFmtId="49" fontId="3" fillId="0" borderId="21" xfId="0" applyNumberFormat="1" applyFont="1" applyBorder="1" applyAlignment="1" applyProtection="1">
      <alignment horizontal="center" vertical="center"/>
    </xf>
    <xf numFmtId="0" fontId="3" fillId="0" borderId="4" xfId="0" applyFont="1" applyBorder="1" applyAlignment="1" applyProtection="1">
      <alignment horizontal="center"/>
    </xf>
    <xf numFmtId="0" fontId="3" fillId="0" borderId="4" xfId="0" applyFont="1" applyBorder="1" applyAlignment="1" applyProtection="1">
      <alignment horizontal="center" vertical="center"/>
    </xf>
    <xf numFmtId="0" fontId="5" fillId="0" borderId="0" xfId="0" applyFont="1" applyAlignment="1" applyProtection="1">
      <alignment horizontal="right"/>
    </xf>
    <xf numFmtId="169" fontId="3" fillId="0" borderId="1" xfId="2" applyNumberFormat="1" applyFont="1" applyFill="1" applyBorder="1" applyAlignment="1" applyProtection="1">
      <alignment horizontal="center" vertical="center"/>
    </xf>
    <xf numFmtId="49" fontId="3" fillId="0" borderId="21" xfId="0" applyNumberFormat="1" applyFont="1" applyBorder="1" applyAlignment="1" applyProtection="1">
      <alignment horizontal="left" vertical="center" wrapText="1"/>
    </xf>
    <xf numFmtId="167" fontId="3" fillId="0" borderId="21" xfId="2" applyNumberFormat="1" applyFont="1" applyFill="1" applyBorder="1" applyAlignment="1" applyProtection="1">
      <alignment horizontal="center" vertical="center"/>
    </xf>
    <xf numFmtId="49" fontId="3" fillId="0" borderId="1" xfId="0" applyNumberFormat="1" applyFont="1" applyBorder="1" applyAlignment="1" applyProtection="1">
      <alignment horizontal="left" vertical="center" wrapText="1"/>
    </xf>
    <xf numFmtId="0" fontId="3" fillId="0" borderId="0" xfId="0" applyFont="1" applyAlignment="1" applyProtection="1">
      <alignment wrapText="1"/>
    </xf>
    <xf numFmtId="165" fontId="3" fillId="0" borderId="0" xfId="0" applyNumberFormat="1" applyFont="1" applyAlignment="1" applyProtection="1">
      <alignment horizontal="center" vertical="center"/>
    </xf>
    <xf numFmtId="1" fontId="3" fillId="0" borderId="28" xfId="0" applyNumberFormat="1" applyFont="1" applyBorder="1" applyAlignment="1" applyProtection="1">
      <alignment horizontal="center" vertical="center"/>
    </xf>
    <xf numFmtId="49" fontId="3" fillId="0" borderId="29" xfId="0" applyNumberFormat="1" applyFont="1" applyBorder="1" applyAlignment="1" applyProtection="1">
      <alignment horizontal="left" vertical="center" wrapText="1"/>
    </xf>
    <xf numFmtId="3" fontId="3" fillId="0" borderId="29" xfId="2" applyNumberFormat="1" applyFont="1" applyFill="1" applyBorder="1" applyAlignment="1" applyProtection="1">
      <alignment horizontal="center" vertical="center"/>
    </xf>
    <xf numFmtId="49" fontId="3" fillId="0" borderId="29" xfId="0" applyNumberFormat="1" applyFont="1" applyBorder="1" applyAlignment="1" applyProtection="1">
      <alignment horizontal="center" vertical="center"/>
    </xf>
    <xf numFmtId="0" fontId="5" fillId="0" borderId="0" xfId="0" applyFont="1" applyBorder="1" applyAlignment="1" applyProtection="1">
      <alignment horizontal="right" vertical="center" indent="1"/>
    </xf>
    <xf numFmtId="0" fontId="3" fillId="0" borderId="0" xfId="0" applyFont="1" applyBorder="1" applyAlignment="1" applyProtection="1">
      <alignment horizontal="center"/>
    </xf>
    <xf numFmtId="0" fontId="3" fillId="0" borderId="0" xfId="0" applyFont="1" applyBorder="1" applyAlignment="1" applyProtection="1">
      <alignment wrapText="1"/>
    </xf>
    <xf numFmtId="0" fontId="3" fillId="0" borderId="0" xfId="0" applyFont="1" applyBorder="1" applyAlignment="1" applyProtection="1">
      <alignment horizontal="center" vertical="center"/>
    </xf>
    <xf numFmtId="164" fontId="3" fillId="0" borderId="0" xfId="0" applyNumberFormat="1" applyFont="1" applyBorder="1" applyAlignment="1" applyProtection="1">
      <alignment horizontal="center" vertical="center"/>
    </xf>
    <xf numFmtId="166" fontId="3" fillId="0" borderId="0" xfId="0" applyNumberFormat="1" applyFont="1" applyBorder="1" applyAlignment="1" applyProtection="1">
      <alignment horizontal="center"/>
    </xf>
    <xf numFmtId="0" fontId="5" fillId="0" borderId="0" xfId="0" applyFont="1" applyBorder="1" applyAlignment="1" applyProtection="1">
      <alignment horizontal="right"/>
    </xf>
    <xf numFmtId="0" fontId="5" fillId="0" borderId="27" xfId="0" applyFont="1" applyBorder="1" applyAlignment="1" applyProtection="1">
      <alignment horizontal="right"/>
    </xf>
    <xf numFmtId="49" fontId="5" fillId="0" borderId="31" xfId="0" applyNumberFormat="1" applyFont="1" applyBorder="1" applyAlignment="1" applyProtection="1">
      <alignment horizontal="center" vertical="center"/>
    </xf>
    <xf numFmtId="49" fontId="5" fillId="0" borderId="32" xfId="0" applyNumberFormat="1" applyFont="1" applyBorder="1" applyAlignment="1" applyProtection="1">
      <alignment horizontal="center" vertical="center"/>
    </xf>
    <xf numFmtId="164" fontId="3" fillId="0" borderId="30" xfId="0" applyNumberFormat="1" applyFont="1" applyBorder="1" applyAlignment="1" applyProtection="1">
      <alignment horizontal="center" vertical="center"/>
      <protection locked="0"/>
    </xf>
    <xf numFmtId="168" fontId="3" fillId="0" borderId="18" xfId="0" applyNumberFormat="1" applyFont="1" applyBorder="1" applyAlignment="1" applyProtection="1">
      <alignment horizontal="center" vertical="center"/>
    </xf>
    <xf numFmtId="164" fontId="3" fillId="0" borderId="33" xfId="0" applyNumberFormat="1" applyFont="1" applyBorder="1" applyAlignment="1" applyProtection="1">
      <alignment horizontal="center" vertical="center"/>
      <protection locked="0"/>
    </xf>
    <xf numFmtId="168" fontId="3" fillId="0" borderId="1" xfId="0" applyNumberFormat="1" applyFont="1" applyBorder="1" applyAlignment="1" applyProtection="1">
      <alignment horizontal="center" vertical="center"/>
    </xf>
    <xf numFmtId="168" fontId="5" fillId="0" borderId="34" xfId="0" applyNumberFormat="1" applyFont="1" applyBorder="1" applyAlignment="1" applyProtection="1">
      <alignment horizontal="center" vertical="center"/>
    </xf>
    <xf numFmtId="1" fontId="3" fillId="2" borderId="13" xfId="0" applyNumberFormat="1" applyFont="1" applyFill="1" applyBorder="1" applyAlignment="1" applyProtection="1">
      <alignment horizontal="center" vertical="center"/>
    </xf>
    <xf numFmtId="1" fontId="3" fillId="2" borderId="17" xfId="0" applyNumberFormat="1" applyFont="1" applyFill="1" applyBorder="1" applyAlignment="1" applyProtection="1">
      <alignment horizontal="center" vertical="center"/>
    </xf>
    <xf numFmtId="1" fontId="3" fillId="2" borderId="18" xfId="0" applyNumberFormat="1" applyFont="1" applyFill="1" applyBorder="1" applyAlignment="1" applyProtection="1">
      <alignment horizontal="center" vertical="center"/>
    </xf>
    <xf numFmtId="49" fontId="4" fillId="0" borderId="0" xfId="0" applyNumberFormat="1" applyFont="1" applyAlignment="1" applyProtection="1">
      <alignment horizontal="left" vertical="center" wrapText="1"/>
    </xf>
    <xf numFmtId="0" fontId="5" fillId="0" borderId="34" xfId="0" applyFont="1" applyBorder="1" applyAlignment="1" applyProtection="1">
      <alignment horizontal="right" vertical="center" indent="1"/>
    </xf>
    <xf numFmtId="49" fontId="4" fillId="0" borderId="0" xfId="0" applyNumberFormat="1" applyFont="1" applyAlignment="1" applyProtection="1">
      <alignment horizontal="left" wrapText="1"/>
    </xf>
    <xf numFmtId="1" fontId="5" fillId="2" borderId="13" xfId="0" applyNumberFormat="1" applyFont="1" applyFill="1" applyBorder="1" applyAlignment="1" applyProtection="1">
      <alignment horizontal="center" vertical="center" wrapText="1"/>
    </xf>
    <xf numFmtId="1" fontId="5" fillId="2" borderId="17" xfId="0" applyNumberFormat="1" applyFont="1" applyFill="1" applyBorder="1" applyAlignment="1" applyProtection="1">
      <alignment horizontal="center" vertical="center"/>
    </xf>
    <xf numFmtId="1" fontId="5" fillId="2" borderId="18" xfId="0" applyNumberFormat="1" applyFont="1" applyFill="1" applyBorder="1" applyAlignment="1" applyProtection="1">
      <alignment horizontal="center" vertical="center"/>
    </xf>
    <xf numFmtId="1" fontId="5" fillId="2" borderId="22" xfId="0" applyNumberFormat="1" applyFont="1" applyFill="1" applyBorder="1" applyAlignment="1" applyProtection="1">
      <alignment horizontal="center" vertical="center" wrapText="1"/>
    </xf>
    <xf numFmtId="1" fontId="5" fillId="2" borderId="23" xfId="0" applyNumberFormat="1" applyFont="1" applyFill="1" applyBorder="1" applyAlignment="1" applyProtection="1">
      <alignment horizontal="center" vertical="center"/>
    </xf>
    <xf numFmtId="1" fontId="5" fillId="2" borderId="24" xfId="0" applyNumberFormat="1" applyFont="1" applyFill="1" applyBorder="1" applyAlignment="1" applyProtection="1">
      <alignment horizontal="center" vertical="center"/>
    </xf>
    <xf numFmtId="1" fontId="5" fillId="2" borderId="11" xfId="0" applyNumberFormat="1" applyFont="1" applyFill="1" applyBorder="1" applyAlignment="1" applyProtection="1">
      <alignment horizontal="center" vertical="center" wrapText="1"/>
    </xf>
    <xf numFmtId="1" fontId="5" fillId="2" borderId="7" xfId="0" applyNumberFormat="1" applyFont="1" applyFill="1" applyBorder="1" applyAlignment="1" applyProtection="1">
      <alignment horizontal="center" vertical="center"/>
    </xf>
    <xf numFmtId="1" fontId="5" fillId="2" borderId="26" xfId="0" applyNumberFormat="1" applyFont="1" applyFill="1" applyBorder="1" applyAlignment="1" applyProtection="1">
      <alignment horizontal="center" vertical="center"/>
    </xf>
    <xf numFmtId="0" fontId="4" fillId="0" borderId="0" xfId="0" applyFont="1" applyAlignment="1">
      <alignment horizontal="left" vertical="center" wrapText="1"/>
    </xf>
    <xf numFmtId="44" fontId="10" fillId="0" borderId="14" xfId="3" applyFont="1" applyBorder="1" applyAlignment="1">
      <alignment horizontal="center"/>
    </xf>
    <xf numFmtId="44" fontId="10" fillId="0" borderId="15" xfId="3" applyFont="1" applyBorder="1" applyAlignment="1">
      <alignment horizontal="center"/>
    </xf>
    <xf numFmtId="0" fontId="3" fillId="0" borderId="0" xfId="0" applyFont="1" applyAlignment="1">
      <alignment horizontal="left" vertical="center" wrapText="1"/>
    </xf>
    <xf numFmtId="0" fontId="7" fillId="0" borderId="0" xfId="0" applyFont="1" applyAlignment="1">
      <alignment horizontal="left"/>
    </xf>
  </cellXfs>
  <cellStyles count="4">
    <cellStyle name="Comma" xfId="1" builtinId="3"/>
    <cellStyle name="Comma 2" xfId="2" xr:uid="{00000000-0005-0000-0000-000001000000}"/>
    <cellStyle name="Currency" xfId="3"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41"/>
  <sheetViews>
    <sheetView tabSelected="1" view="pageBreakPreview" zoomScaleNormal="85" zoomScaleSheetLayoutView="100" workbookViewId="0">
      <selection activeCell="C211" sqref="C211"/>
    </sheetView>
  </sheetViews>
  <sheetFormatPr defaultColWidth="4.1796875" defaultRowHeight="14" x14ac:dyDescent="0.3"/>
  <cols>
    <col min="1" max="1" width="12.81640625" style="37" customWidth="1"/>
    <col min="2" max="2" width="45.7265625" style="4" customWidth="1"/>
    <col min="3" max="3" width="11.26953125" style="26" bestFit="1" customWidth="1"/>
    <col min="4" max="4" width="8.1796875" style="5" bestFit="1" customWidth="1"/>
    <col min="5" max="5" width="24.26953125" style="27" customWidth="1"/>
    <col min="6" max="6" width="37.453125" style="5" customWidth="1"/>
    <col min="7" max="16384" width="4.1796875" style="1"/>
  </cols>
  <sheetData>
    <row r="1" spans="1:6" ht="63.65" customHeight="1" thickBot="1" x14ac:dyDescent="0.35">
      <c r="A1" s="108" t="s">
        <v>1</v>
      </c>
      <c r="B1" s="108"/>
      <c r="C1" s="108"/>
      <c r="D1" s="108"/>
      <c r="E1" s="108"/>
      <c r="F1" s="108"/>
    </row>
    <row r="2" spans="1:6" s="25" customFormat="1" ht="25.9" customHeight="1" thickTop="1" thickBot="1" x14ac:dyDescent="0.3">
      <c r="A2" s="39" t="s">
        <v>42</v>
      </c>
      <c r="B2" s="40" t="s">
        <v>43</v>
      </c>
      <c r="C2" s="41" t="s">
        <v>4</v>
      </c>
      <c r="D2" s="40" t="s">
        <v>0</v>
      </c>
      <c r="E2" s="42" t="s">
        <v>2</v>
      </c>
      <c r="F2" s="43" t="s">
        <v>3</v>
      </c>
    </row>
    <row r="3" spans="1:6" ht="32.25" customHeight="1" thickTop="1" x14ac:dyDescent="0.3">
      <c r="A3" s="10">
        <v>1031000</v>
      </c>
      <c r="B3" s="8" t="s">
        <v>5</v>
      </c>
      <c r="C3" s="44" t="s">
        <v>130</v>
      </c>
      <c r="D3" s="6" t="s">
        <v>31</v>
      </c>
      <c r="E3" s="29"/>
      <c r="F3" s="53">
        <f>IFERROR(IF($D3="LS",$E3,$E3*$C3),"error")</f>
        <v>0</v>
      </c>
    </row>
    <row r="4" spans="1:6" ht="32.25" customHeight="1" x14ac:dyDescent="0.3">
      <c r="A4" s="11">
        <v>1031100</v>
      </c>
      <c r="B4" s="9" t="s">
        <v>6</v>
      </c>
      <c r="C4" s="45" t="s">
        <v>130</v>
      </c>
      <c r="D4" s="7" t="s">
        <v>31</v>
      </c>
      <c r="E4" s="30"/>
      <c r="F4" s="53">
        <f t="shared" ref="F4:F70" si="0">IFERROR(IF($D4="LS",$E4,$E4*$C4),"error")</f>
        <v>0</v>
      </c>
    </row>
    <row r="5" spans="1:6" ht="32.25" customHeight="1" x14ac:dyDescent="0.3">
      <c r="A5" s="11">
        <v>1032010</v>
      </c>
      <c r="B5" s="9" t="s">
        <v>7</v>
      </c>
      <c r="C5" s="45" t="s">
        <v>130</v>
      </c>
      <c r="D5" s="7" t="s">
        <v>31</v>
      </c>
      <c r="E5" s="30"/>
      <c r="F5" s="53">
        <f t="shared" si="0"/>
        <v>0</v>
      </c>
    </row>
    <row r="6" spans="1:6" ht="32.25" customHeight="1" x14ac:dyDescent="0.3">
      <c r="A6" s="11">
        <v>1050800</v>
      </c>
      <c r="B6" s="9" t="s">
        <v>131</v>
      </c>
      <c r="C6" s="45">
        <v>1</v>
      </c>
      <c r="D6" s="7" t="s">
        <v>32</v>
      </c>
      <c r="E6" s="58"/>
      <c r="F6" s="101">
        <f t="shared" si="0"/>
        <v>0</v>
      </c>
    </row>
    <row r="7" spans="1:6" ht="32.25" customHeight="1" x14ac:dyDescent="0.3">
      <c r="A7" s="11">
        <v>1052001</v>
      </c>
      <c r="B7" s="9" t="s">
        <v>51</v>
      </c>
      <c r="C7" s="45" t="s">
        <v>130</v>
      </c>
      <c r="D7" s="7" t="s">
        <v>31</v>
      </c>
      <c r="E7" s="102"/>
      <c r="F7" s="101">
        <f t="shared" si="0"/>
        <v>0</v>
      </c>
    </row>
    <row r="8" spans="1:6" ht="32.25" customHeight="1" x14ac:dyDescent="0.3">
      <c r="A8" s="11">
        <v>1052100</v>
      </c>
      <c r="B8" s="9" t="s">
        <v>76</v>
      </c>
      <c r="C8" s="45">
        <v>1</v>
      </c>
      <c r="D8" s="7" t="s">
        <v>32</v>
      </c>
      <c r="E8" s="103">
        <f>'Bid - Water Sewer'!$F$10</f>
        <v>0</v>
      </c>
      <c r="F8" s="101">
        <f t="shared" si="0"/>
        <v>0</v>
      </c>
    </row>
    <row r="9" spans="1:6" ht="32.25" customHeight="1" x14ac:dyDescent="0.3">
      <c r="A9" s="11">
        <v>1052110</v>
      </c>
      <c r="B9" s="9" t="s">
        <v>77</v>
      </c>
      <c r="C9" s="45">
        <v>1</v>
      </c>
      <c r="D9" s="7" t="s">
        <v>32</v>
      </c>
      <c r="E9" s="103">
        <f>'Bid - Water Sewer'!$F$26</f>
        <v>0</v>
      </c>
      <c r="F9" s="101">
        <f t="shared" si="0"/>
        <v>0</v>
      </c>
    </row>
    <row r="10" spans="1:6" ht="32.25" customHeight="1" x14ac:dyDescent="0.3">
      <c r="A10" s="11">
        <v>1052210</v>
      </c>
      <c r="B10" s="9" t="s">
        <v>78</v>
      </c>
      <c r="C10" s="45">
        <v>1</v>
      </c>
      <c r="D10" s="7" t="s">
        <v>32</v>
      </c>
      <c r="E10" s="103">
        <f>'Bid - Water Sewer'!$F$36</f>
        <v>0</v>
      </c>
      <c r="F10" s="101">
        <f t="shared" si="0"/>
        <v>0</v>
      </c>
    </row>
    <row r="11" spans="1:6" ht="32.25" customHeight="1" x14ac:dyDescent="0.3">
      <c r="A11" s="11">
        <v>1071000</v>
      </c>
      <c r="B11" s="9" t="s">
        <v>8</v>
      </c>
      <c r="C11" s="45" t="s">
        <v>130</v>
      </c>
      <c r="D11" s="7" t="s">
        <v>31</v>
      </c>
      <c r="E11" s="30"/>
      <c r="F11" s="53">
        <f t="shared" si="0"/>
        <v>0</v>
      </c>
    </row>
    <row r="12" spans="1:6" ht="32.25" customHeight="1" x14ac:dyDescent="0.3">
      <c r="A12" s="11">
        <v>1080300</v>
      </c>
      <c r="B12" s="9" t="s">
        <v>9</v>
      </c>
      <c r="C12" s="45" t="s">
        <v>130</v>
      </c>
      <c r="D12" s="7" t="s">
        <v>31</v>
      </c>
      <c r="E12" s="30"/>
      <c r="F12" s="53">
        <f t="shared" si="0"/>
        <v>0</v>
      </c>
    </row>
    <row r="13" spans="1:6" ht="32.25" customHeight="1" x14ac:dyDescent="0.3">
      <c r="A13" s="105"/>
      <c r="B13" s="106"/>
      <c r="C13" s="106"/>
      <c r="D13" s="106"/>
      <c r="E13" s="106"/>
      <c r="F13" s="107"/>
    </row>
    <row r="14" spans="1:6" ht="32.25" customHeight="1" x14ac:dyDescent="0.3">
      <c r="A14" s="12">
        <v>2011000</v>
      </c>
      <c r="B14" s="9" t="s">
        <v>129</v>
      </c>
      <c r="C14" s="45" t="s">
        <v>130</v>
      </c>
      <c r="D14" s="7" t="s">
        <v>31</v>
      </c>
      <c r="E14" s="33"/>
      <c r="F14" s="53">
        <f t="shared" si="0"/>
        <v>0</v>
      </c>
    </row>
    <row r="15" spans="1:6" ht="32.25" customHeight="1" x14ac:dyDescent="0.3">
      <c r="A15" s="12">
        <v>2022001</v>
      </c>
      <c r="B15" s="9" t="s">
        <v>132</v>
      </c>
      <c r="C15" s="45" t="s">
        <v>130</v>
      </c>
      <c r="D15" s="7" t="s">
        <v>31</v>
      </c>
      <c r="E15" s="30"/>
      <c r="F15" s="53">
        <f t="shared" si="0"/>
        <v>0</v>
      </c>
    </row>
    <row r="16" spans="1:6" ht="32.25" customHeight="1" x14ac:dyDescent="0.3">
      <c r="A16" s="12">
        <v>2023000</v>
      </c>
      <c r="B16" s="9" t="s">
        <v>79</v>
      </c>
      <c r="C16" s="45">
        <v>2165</v>
      </c>
      <c r="D16" s="7" t="s">
        <v>33</v>
      </c>
      <c r="E16" s="30"/>
      <c r="F16" s="53">
        <f t="shared" si="0"/>
        <v>0</v>
      </c>
    </row>
    <row r="17" spans="1:6" ht="32.25" customHeight="1" x14ac:dyDescent="0.3">
      <c r="A17" s="12">
        <v>2025000</v>
      </c>
      <c r="B17" s="9" t="s">
        <v>80</v>
      </c>
      <c r="C17" s="45">
        <v>13588</v>
      </c>
      <c r="D17" s="7" t="s">
        <v>33</v>
      </c>
      <c r="E17" s="30"/>
      <c r="F17" s="53">
        <f t="shared" si="0"/>
        <v>0</v>
      </c>
    </row>
    <row r="18" spans="1:6" ht="32.25" customHeight="1" x14ac:dyDescent="0.3">
      <c r="A18" s="12">
        <v>2027801</v>
      </c>
      <c r="B18" s="9" t="s">
        <v>133</v>
      </c>
      <c r="C18" s="45">
        <v>205</v>
      </c>
      <c r="D18" s="7" t="s">
        <v>34</v>
      </c>
      <c r="E18" s="30"/>
      <c r="F18" s="53">
        <f t="shared" si="0"/>
        <v>0</v>
      </c>
    </row>
    <row r="19" spans="1:6" ht="32.25" customHeight="1" x14ac:dyDescent="0.3">
      <c r="A19" s="12">
        <v>2028605</v>
      </c>
      <c r="B19" s="9" t="s">
        <v>52</v>
      </c>
      <c r="C19" s="45">
        <v>6</v>
      </c>
      <c r="D19" s="7" t="s">
        <v>32</v>
      </c>
      <c r="E19" s="30"/>
      <c r="F19" s="53">
        <f t="shared" si="0"/>
        <v>0</v>
      </c>
    </row>
    <row r="20" spans="1:6" ht="32.25" customHeight="1" x14ac:dyDescent="0.3">
      <c r="A20" s="12">
        <v>2031000</v>
      </c>
      <c r="B20" s="9" t="s">
        <v>10</v>
      </c>
      <c r="C20" s="45">
        <v>86327</v>
      </c>
      <c r="D20" s="7" t="s">
        <v>35</v>
      </c>
      <c r="E20" s="30"/>
      <c r="F20" s="53">
        <f t="shared" si="0"/>
        <v>0</v>
      </c>
    </row>
    <row r="21" spans="1:6" ht="32.25" customHeight="1" x14ac:dyDescent="0.3">
      <c r="A21" s="12">
        <v>2033000</v>
      </c>
      <c r="B21" s="9" t="s">
        <v>11</v>
      </c>
      <c r="C21" s="45">
        <v>137926</v>
      </c>
      <c r="D21" s="7" t="s">
        <v>35</v>
      </c>
      <c r="E21" s="30"/>
      <c r="F21" s="53">
        <f t="shared" si="0"/>
        <v>0</v>
      </c>
    </row>
    <row r="22" spans="1:6" ht="32.25" customHeight="1" x14ac:dyDescent="0.3">
      <c r="A22" s="12">
        <v>2033100</v>
      </c>
      <c r="B22" s="9" t="s">
        <v>81</v>
      </c>
      <c r="C22" s="45" t="s">
        <v>130</v>
      </c>
      <c r="D22" s="7" t="s">
        <v>31</v>
      </c>
      <c r="E22" s="30"/>
      <c r="F22" s="53">
        <f t="shared" si="0"/>
        <v>0</v>
      </c>
    </row>
    <row r="23" spans="1:6" ht="32.25" customHeight="1" x14ac:dyDescent="0.3">
      <c r="A23" s="12">
        <v>2036020</v>
      </c>
      <c r="B23" s="9" t="s">
        <v>53</v>
      </c>
      <c r="C23" s="45">
        <v>7000</v>
      </c>
      <c r="D23" s="7" t="s">
        <v>33</v>
      </c>
      <c r="E23" s="30"/>
      <c r="F23" s="53">
        <f t="shared" si="0"/>
        <v>0</v>
      </c>
    </row>
    <row r="24" spans="1:6" ht="32.25" customHeight="1" x14ac:dyDescent="0.3">
      <c r="A24" s="12">
        <v>2037000</v>
      </c>
      <c r="B24" s="9" t="s">
        <v>82</v>
      </c>
      <c r="C24" s="45">
        <v>1280</v>
      </c>
      <c r="D24" s="7" t="s">
        <v>33</v>
      </c>
      <c r="E24" s="30"/>
      <c r="F24" s="53">
        <f t="shared" si="0"/>
        <v>0</v>
      </c>
    </row>
    <row r="25" spans="1:6" ht="32.25" customHeight="1" x14ac:dyDescent="0.3">
      <c r="A25" s="12">
        <v>2037030</v>
      </c>
      <c r="B25" s="9" t="s">
        <v>54</v>
      </c>
      <c r="C25" s="45">
        <v>200</v>
      </c>
      <c r="D25" s="7" t="s">
        <v>33</v>
      </c>
      <c r="E25" s="30"/>
      <c r="F25" s="53">
        <f t="shared" si="0"/>
        <v>0</v>
      </c>
    </row>
    <row r="26" spans="1:6" ht="32.25" customHeight="1" x14ac:dyDescent="0.3">
      <c r="A26" s="12">
        <v>2041000</v>
      </c>
      <c r="B26" s="9" t="s">
        <v>55</v>
      </c>
      <c r="C26" s="45">
        <v>1082</v>
      </c>
      <c r="D26" s="7" t="s">
        <v>35</v>
      </c>
      <c r="E26" s="30"/>
      <c r="F26" s="53">
        <f t="shared" si="0"/>
        <v>0</v>
      </c>
    </row>
    <row r="27" spans="1:6" ht="32.25" customHeight="1" x14ac:dyDescent="0.3">
      <c r="A27" s="12">
        <v>2052000</v>
      </c>
      <c r="B27" s="9" t="s">
        <v>56</v>
      </c>
      <c r="C27" s="45">
        <v>253.1</v>
      </c>
      <c r="D27" s="7" t="s">
        <v>36</v>
      </c>
      <c r="E27" s="30"/>
      <c r="F27" s="53">
        <f t="shared" si="0"/>
        <v>0</v>
      </c>
    </row>
    <row r="28" spans="1:6" ht="32.25" customHeight="1" x14ac:dyDescent="0.3">
      <c r="A28" s="12">
        <v>2052010</v>
      </c>
      <c r="B28" s="9" t="s">
        <v>83</v>
      </c>
      <c r="C28" s="45">
        <v>6500</v>
      </c>
      <c r="D28" s="7" t="s">
        <v>36</v>
      </c>
      <c r="E28" s="30"/>
      <c r="F28" s="53">
        <f t="shared" si="0"/>
        <v>0</v>
      </c>
    </row>
    <row r="29" spans="1:6" ht="32.25" customHeight="1" x14ac:dyDescent="0.3">
      <c r="A29" s="12">
        <v>2061200</v>
      </c>
      <c r="B29" s="9" t="s">
        <v>134</v>
      </c>
      <c r="C29" s="45">
        <v>765</v>
      </c>
      <c r="D29" s="7" t="s">
        <v>38</v>
      </c>
      <c r="E29" s="30"/>
      <c r="F29" s="53">
        <f t="shared" si="0"/>
        <v>0</v>
      </c>
    </row>
    <row r="30" spans="1:6" ht="32.25" customHeight="1" x14ac:dyDescent="0.3">
      <c r="A30" s="12">
        <v>2081001</v>
      </c>
      <c r="B30" s="9" t="s">
        <v>12</v>
      </c>
      <c r="C30" s="45">
        <v>84395</v>
      </c>
      <c r="D30" s="7" t="s">
        <v>33</v>
      </c>
      <c r="E30" s="30"/>
      <c r="F30" s="53">
        <f t="shared" si="0"/>
        <v>0</v>
      </c>
    </row>
    <row r="31" spans="1:6" ht="32.25" customHeight="1" x14ac:dyDescent="0.3">
      <c r="A31" s="12">
        <v>2103000</v>
      </c>
      <c r="B31" s="9" t="s">
        <v>49</v>
      </c>
      <c r="C31" s="45">
        <v>3350</v>
      </c>
      <c r="D31" s="7" t="s">
        <v>35</v>
      </c>
      <c r="E31" s="30"/>
      <c r="F31" s="53">
        <f t="shared" si="0"/>
        <v>0</v>
      </c>
    </row>
    <row r="32" spans="1:6" ht="32.25" customHeight="1" x14ac:dyDescent="0.3">
      <c r="A32" s="105"/>
      <c r="B32" s="106"/>
      <c r="C32" s="106"/>
      <c r="D32" s="106"/>
      <c r="E32" s="106"/>
      <c r="F32" s="107"/>
    </row>
    <row r="33" spans="1:6" ht="32.25" customHeight="1" x14ac:dyDescent="0.3">
      <c r="A33" s="12">
        <v>3063242</v>
      </c>
      <c r="B33" s="9" t="s">
        <v>135</v>
      </c>
      <c r="C33" s="45">
        <v>19490</v>
      </c>
      <c r="D33" s="7" t="s">
        <v>33</v>
      </c>
      <c r="E33" s="30"/>
      <c r="F33" s="53">
        <f t="shared" si="0"/>
        <v>0</v>
      </c>
    </row>
    <row r="34" spans="1:6" ht="32.25" customHeight="1" x14ac:dyDescent="0.3">
      <c r="A34" s="12">
        <v>3064000</v>
      </c>
      <c r="B34" s="9" t="s">
        <v>57</v>
      </c>
      <c r="C34" s="45">
        <v>1100</v>
      </c>
      <c r="D34" s="7" t="s">
        <v>36</v>
      </c>
      <c r="E34" s="30"/>
      <c r="F34" s="53">
        <f t="shared" si="0"/>
        <v>0</v>
      </c>
    </row>
    <row r="35" spans="1:6" ht="32.25" customHeight="1" x14ac:dyDescent="0.3">
      <c r="A35" s="12">
        <v>3069900</v>
      </c>
      <c r="B35" s="9" t="s">
        <v>13</v>
      </c>
      <c r="C35" s="45">
        <v>8045</v>
      </c>
      <c r="D35" s="7" t="s">
        <v>36</v>
      </c>
      <c r="E35" s="30"/>
      <c r="F35" s="53">
        <f t="shared" si="0"/>
        <v>0</v>
      </c>
    </row>
    <row r="36" spans="1:6" ht="32.25" customHeight="1" x14ac:dyDescent="0.3">
      <c r="A36" s="12">
        <v>3100310</v>
      </c>
      <c r="B36" s="9" t="s">
        <v>136</v>
      </c>
      <c r="C36" s="45">
        <v>51722</v>
      </c>
      <c r="D36" s="7" t="s">
        <v>36</v>
      </c>
      <c r="E36" s="30"/>
      <c r="F36" s="53">
        <f t="shared" si="0"/>
        <v>0</v>
      </c>
    </row>
    <row r="37" spans="1:6" ht="32.25" customHeight="1" x14ac:dyDescent="0.3">
      <c r="A37" s="12">
        <v>3100320</v>
      </c>
      <c r="B37" s="9" t="s">
        <v>137</v>
      </c>
      <c r="C37" s="45">
        <v>1620</v>
      </c>
      <c r="D37" s="7" t="s">
        <v>36</v>
      </c>
      <c r="E37" s="30"/>
      <c r="F37" s="53">
        <f t="shared" si="0"/>
        <v>0</v>
      </c>
    </row>
    <row r="38" spans="1:6" ht="32.25" customHeight="1" x14ac:dyDescent="0.3">
      <c r="A38" s="105"/>
      <c r="B38" s="106"/>
      <c r="C38" s="106"/>
      <c r="D38" s="106"/>
      <c r="E38" s="106"/>
      <c r="F38" s="107"/>
    </row>
    <row r="39" spans="1:6" ht="32.25" customHeight="1" x14ac:dyDescent="0.3">
      <c r="A39" s="12">
        <v>4011004</v>
      </c>
      <c r="B39" s="9" t="s">
        <v>14</v>
      </c>
      <c r="C39" s="45">
        <v>7944</v>
      </c>
      <c r="D39" s="7" t="s">
        <v>36</v>
      </c>
      <c r="E39" s="30"/>
      <c r="F39" s="53">
        <f t="shared" si="0"/>
        <v>0</v>
      </c>
    </row>
    <row r="40" spans="1:6" ht="32.25" customHeight="1" x14ac:dyDescent="0.3">
      <c r="A40" s="12">
        <v>4012120</v>
      </c>
      <c r="B40" s="9" t="s">
        <v>138</v>
      </c>
      <c r="C40" s="45">
        <v>4660</v>
      </c>
      <c r="D40" s="7" t="s">
        <v>33</v>
      </c>
      <c r="E40" s="30"/>
      <c r="F40" s="53">
        <f t="shared" si="0"/>
        <v>0</v>
      </c>
    </row>
    <row r="41" spans="1:6" ht="32.25" customHeight="1" x14ac:dyDescent="0.3">
      <c r="A41" s="12">
        <v>4012150</v>
      </c>
      <c r="B41" s="9" t="s">
        <v>139</v>
      </c>
      <c r="C41" s="45">
        <v>19490</v>
      </c>
      <c r="D41" s="7" t="s">
        <v>33</v>
      </c>
      <c r="E41" s="30"/>
      <c r="F41" s="53">
        <f t="shared" si="0"/>
        <v>0</v>
      </c>
    </row>
    <row r="42" spans="1:6" ht="32.25" customHeight="1" x14ac:dyDescent="0.3">
      <c r="A42" s="12">
        <v>4013200</v>
      </c>
      <c r="B42" s="9" t="s">
        <v>140</v>
      </c>
      <c r="C42" s="45">
        <v>34450</v>
      </c>
      <c r="D42" s="7" t="s">
        <v>33</v>
      </c>
      <c r="E42" s="30"/>
      <c r="F42" s="53">
        <f t="shared" si="0"/>
        <v>0</v>
      </c>
    </row>
    <row r="43" spans="1:6" ht="32.25" customHeight="1" x14ac:dyDescent="0.3">
      <c r="A43" s="12">
        <v>4013990</v>
      </c>
      <c r="B43" s="9" t="s">
        <v>75</v>
      </c>
      <c r="C43" s="45">
        <v>7000</v>
      </c>
      <c r="D43" s="7" t="s">
        <v>33</v>
      </c>
      <c r="E43" s="30"/>
      <c r="F43" s="53">
        <f t="shared" si="0"/>
        <v>0</v>
      </c>
    </row>
    <row r="44" spans="1:6" ht="32.25" customHeight="1" x14ac:dyDescent="0.3">
      <c r="A44" s="12">
        <v>4020320</v>
      </c>
      <c r="B44" s="9" t="s">
        <v>141</v>
      </c>
      <c r="C44" s="45">
        <v>50553</v>
      </c>
      <c r="D44" s="7" t="s">
        <v>36</v>
      </c>
      <c r="E44" s="30"/>
      <c r="F44" s="53">
        <f t="shared" si="0"/>
        <v>0</v>
      </c>
    </row>
    <row r="45" spans="1:6" ht="32.25" customHeight="1" x14ac:dyDescent="0.3">
      <c r="A45" s="12">
        <v>4030320</v>
      </c>
      <c r="B45" s="9" t="s">
        <v>142</v>
      </c>
      <c r="C45" s="45">
        <v>19875</v>
      </c>
      <c r="D45" s="7" t="s">
        <v>36</v>
      </c>
      <c r="E45" s="30"/>
      <c r="F45" s="53">
        <f t="shared" si="0"/>
        <v>0</v>
      </c>
    </row>
    <row r="46" spans="1:6" ht="32.25" customHeight="1" x14ac:dyDescent="0.3">
      <c r="A46" s="12">
        <v>4030360</v>
      </c>
      <c r="B46" s="9" t="s">
        <v>143</v>
      </c>
      <c r="C46" s="45">
        <v>24980</v>
      </c>
      <c r="D46" s="7" t="s">
        <v>36</v>
      </c>
      <c r="E46" s="30"/>
      <c r="F46" s="53">
        <f t="shared" si="0"/>
        <v>0</v>
      </c>
    </row>
    <row r="47" spans="1:6" ht="32.25" customHeight="1" x14ac:dyDescent="0.3">
      <c r="A47" s="12">
        <v>4037210</v>
      </c>
      <c r="B47" s="9" t="s">
        <v>84</v>
      </c>
      <c r="C47" s="45">
        <v>1200</v>
      </c>
      <c r="D47" s="7" t="s">
        <v>36</v>
      </c>
      <c r="E47" s="30"/>
      <c r="F47" s="53">
        <f t="shared" si="0"/>
        <v>0</v>
      </c>
    </row>
    <row r="48" spans="1:6" ht="32.25" customHeight="1" x14ac:dyDescent="0.3">
      <c r="A48" s="12">
        <v>4037220</v>
      </c>
      <c r="B48" s="9" t="s">
        <v>85</v>
      </c>
      <c r="C48" s="45">
        <v>420</v>
      </c>
      <c r="D48" s="7" t="s">
        <v>36</v>
      </c>
      <c r="E48" s="30"/>
      <c r="F48" s="53">
        <f t="shared" si="0"/>
        <v>0</v>
      </c>
    </row>
    <row r="49" spans="1:6" ht="32.25" customHeight="1" x14ac:dyDescent="0.3">
      <c r="A49" s="12">
        <v>4060010</v>
      </c>
      <c r="B49" s="9" t="s">
        <v>144</v>
      </c>
      <c r="C49" s="45">
        <v>19490</v>
      </c>
      <c r="D49" s="7" t="s">
        <v>33</v>
      </c>
      <c r="E49" s="30"/>
      <c r="F49" s="53">
        <f t="shared" si="0"/>
        <v>0</v>
      </c>
    </row>
    <row r="50" spans="1:6" ht="32.25" customHeight="1" x14ac:dyDescent="0.3">
      <c r="A50" s="105"/>
      <c r="B50" s="106"/>
      <c r="C50" s="106"/>
      <c r="D50" s="106"/>
      <c r="E50" s="106"/>
      <c r="F50" s="107"/>
    </row>
    <row r="51" spans="1:6" ht="32.25" customHeight="1" x14ac:dyDescent="0.3">
      <c r="A51" s="12">
        <v>6021120</v>
      </c>
      <c r="B51" s="9" t="s">
        <v>58</v>
      </c>
      <c r="C51" s="45">
        <v>1412</v>
      </c>
      <c r="D51" s="7" t="s">
        <v>38</v>
      </c>
      <c r="E51" s="30"/>
      <c r="F51" s="53">
        <f t="shared" si="0"/>
        <v>0</v>
      </c>
    </row>
    <row r="52" spans="1:6" ht="32.25" customHeight="1" x14ac:dyDescent="0.3">
      <c r="A52" s="12">
        <v>6021125</v>
      </c>
      <c r="B52" s="9" t="s">
        <v>86</v>
      </c>
      <c r="C52" s="45">
        <v>619</v>
      </c>
      <c r="D52" s="7" t="s">
        <v>38</v>
      </c>
      <c r="E52" s="30"/>
      <c r="F52" s="53">
        <f t="shared" si="0"/>
        <v>0</v>
      </c>
    </row>
    <row r="53" spans="1:6" ht="32.25" customHeight="1" x14ac:dyDescent="0.3">
      <c r="A53" s="12">
        <v>6031400</v>
      </c>
      <c r="B53" s="9" t="s">
        <v>145</v>
      </c>
      <c r="C53" s="45">
        <v>168</v>
      </c>
      <c r="D53" s="7" t="s">
        <v>32</v>
      </c>
      <c r="E53" s="30"/>
      <c r="F53" s="53">
        <f t="shared" si="0"/>
        <v>0</v>
      </c>
    </row>
    <row r="54" spans="1:6" ht="32.25" customHeight="1" x14ac:dyDescent="0.3">
      <c r="A54" s="12">
        <v>6041200</v>
      </c>
      <c r="B54" s="9" t="s">
        <v>87</v>
      </c>
      <c r="C54" s="45">
        <v>534</v>
      </c>
      <c r="D54" s="7" t="s">
        <v>34</v>
      </c>
      <c r="E54" s="30"/>
      <c r="F54" s="53">
        <f t="shared" si="0"/>
        <v>0</v>
      </c>
    </row>
    <row r="55" spans="1:6" ht="32.25" customHeight="1" x14ac:dyDescent="0.3">
      <c r="A55" s="12">
        <v>6052121</v>
      </c>
      <c r="B55" s="9" t="s">
        <v>146</v>
      </c>
      <c r="C55" s="45">
        <v>4</v>
      </c>
      <c r="D55" s="7" t="s">
        <v>32</v>
      </c>
      <c r="E55" s="30"/>
      <c r="F55" s="53">
        <f t="shared" si="0"/>
        <v>0</v>
      </c>
    </row>
    <row r="56" spans="1:6" ht="32.25" customHeight="1" x14ac:dyDescent="0.3">
      <c r="A56" s="12" t="s">
        <v>59</v>
      </c>
      <c r="B56" s="9" t="s">
        <v>147</v>
      </c>
      <c r="C56" s="45">
        <v>2</v>
      </c>
      <c r="D56" s="7" t="s">
        <v>32</v>
      </c>
      <c r="E56" s="30"/>
      <c r="F56" s="53">
        <f t="shared" si="0"/>
        <v>0</v>
      </c>
    </row>
    <row r="57" spans="1:6" ht="32.25" customHeight="1" x14ac:dyDescent="0.3">
      <c r="A57" s="12">
        <v>6053110</v>
      </c>
      <c r="B57" s="9" t="s">
        <v>15</v>
      </c>
      <c r="C57" s="45">
        <v>600</v>
      </c>
      <c r="D57" s="7" t="s">
        <v>34</v>
      </c>
      <c r="E57" s="30"/>
      <c r="F57" s="53">
        <f t="shared" si="0"/>
        <v>0</v>
      </c>
    </row>
    <row r="58" spans="1:6" ht="32.25" customHeight="1" x14ac:dyDescent="0.3">
      <c r="A58" s="12">
        <v>6062000</v>
      </c>
      <c r="B58" s="9" t="s">
        <v>148</v>
      </c>
      <c r="C58" s="45">
        <v>4</v>
      </c>
      <c r="D58" s="7" t="s">
        <v>32</v>
      </c>
      <c r="E58" s="30"/>
      <c r="F58" s="53">
        <f t="shared" si="0"/>
        <v>0</v>
      </c>
    </row>
    <row r="59" spans="1:6" ht="32.25" customHeight="1" x14ac:dyDescent="0.3">
      <c r="A59" s="12" t="s">
        <v>88</v>
      </c>
      <c r="B59" s="9" t="s">
        <v>89</v>
      </c>
      <c r="C59" s="45">
        <v>32</v>
      </c>
      <c r="D59" s="7" t="s">
        <v>32</v>
      </c>
      <c r="E59" s="30"/>
      <c r="F59" s="53">
        <f t="shared" si="0"/>
        <v>0</v>
      </c>
    </row>
    <row r="60" spans="1:6" ht="32.25" customHeight="1" x14ac:dyDescent="0.3">
      <c r="A60" s="12">
        <v>6092100</v>
      </c>
      <c r="B60" s="9" t="s">
        <v>149</v>
      </c>
      <c r="C60" s="45">
        <v>1200</v>
      </c>
      <c r="D60" s="7" t="s">
        <v>32</v>
      </c>
      <c r="E60" s="30"/>
      <c r="F60" s="53">
        <f t="shared" si="0"/>
        <v>0</v>
      </c>
    </row>
    <row r="61" spans="1:6" ht="32.25" customHeight="1" x14ac:dyDescent="0.3">
      <c r="A61" s="12">
        <v>6092155</v>
      </c>
      <c r="B61" s="9" t="s">
        <v>150</v>
      </c>
      <c r="C61" s="45">
        <v>1700</v>
      </c>
      <c r="D61" s="7" t="s">
        <v>32</v>
      </c>
      <c r="E61" s="30"/>
      <c r="F61" s="53">
        <f t="shared" si="0"/>
        <v>0</v>
      </c>
    </row>
    <row r="62" spans="1:6" ht="32.25" customHeight="1" x14ac:dyDescent="0.3">
      <c r="A62" s="12">
        <v>6250005</v>
      </c>
      <c r="B62" s="9" t="s">
        <v>151</v>
      </c>
      <c r="C62" s="45">
        <v>10335</v>
      </c>
      <c r="D62" s="7" t="s">
        <v>34</v>
      </c>
      <c r="E62" s="30"/>
      <c r="F62" s="53">
        <f t="shared" si="0"/>
        <v>0</v>
      </c>
    </row>
    <row r="63" spans="1:6" ht="32.25" customHeight="1" x14ac:dyDescent="0.3">
      <c r="A63" s="12">
        <v>6250010</v>
      </c>
      <c r="B63" s="9" t="s">
        <v>152</v>
      </c>
      <c r="C63" s="45">
        <v>152520</v>
      </c>
      <c r="D63" s="7" t="s">
        <v>34</v>
      </c>
      <c r="E63" s="30"/>
      <c r="F63" s="53">
        <f t="shared" si="0"/>
        <v>0</v>
      </c>
    </row>
    <row r="64" spans="1:6" ht="32.25" customHeight="1" x14ac:dyDescent="0.3">
      <c r="A64" s="12">
        <v>6250025</v>
      </c>
      <c r="B64" s="9" t="s">
        <v>153</v>
      </c>
      <c r="C64" s="45">
        <v>2940</v>
      </c>
      <c r="D64" s="7" t="s">
        <v>34</v>
      </c>
      <c r="E64" s="30"/>
      <c r="F64" s="53">
        <f t="shared" si="0"/>
        <v>0</v>
      </c>
    </row>
    <row r="65" spans="1:6" ht="32.25" customHeight="1" x14ac:dyDescent="0.3">
      <c r="A65" s="12">
        <v>6250110</v>
      </c>
      <c r="B65" s="9" t="s">
        <v>154</v>
      </c>
      <c r="C65" s="45">
        <v>85440</v>
      </c>
      <c r="D65" s="7" t="s">
        <v>34</v>
      </c>
      <c r="E65" s="30"/>
      <c r="F65" s="53">
        <f t="shared" si="0"/>
        <v>0</v>
      </c>
    </row>
    <row r="66" spans="1:6" ht="32.25" customHeight="1" x14ac:dyDescent="0.3">
      <c r="A66" s="12">
        <v>6271005</v>
      </c>
      <c r="B66" s="9" t="s">
        <v>155</v>
      </c>
      <c r="C66" s="45">
        <v>14208</v>
      </c>
      <c r="D66" s="7" t="s">
        <v>34</v>
      </c>
      <c r="E66" s="30"/>
      <c r="F66" s="53">
        <f t="shared" si="0"/>
        <v>0</v>
      </c>
    </row>
    <row r="67" spans="1:6" ht="32.25" customHeight="1" x14ac:dyDescent="0.3">
      <c r="A67" s="12">
        <v>6271010</v>
      </c>
      <c r="B67" s="9" t="s">
        <v>156</v>
      </c>
      <c r="C67" s="45">
        <v>16090</v>
      </c>
      <c r="D67" s="7" t="s">
        <v>34</v>
      </c>
      <c r="E67" s="30"/>
      <c r="F67" s="53">
        <f t="shared" si="0"/>
        <v>0</v>
      </c>
    </row>
    <row r="68" spans="1:6" ht="32.25" customHeight="1" x14ac:dyDescent="0.3">
      <c r="A68" s="12">
        <v>6271015</v>
      </c>
      <c r="B68" s="9" t="s">
        <v>157</v>
      </c>
      <c r="C68" s="45">
        <v>4270</v>
      </c>
      <c r="D68" s="7" t="s">
        <v>34</v>
      </c>
      <c r="E68" s="30"/>
      <c r="F68" s="53">
        <f t="shared" si="0"/>
        <v>0</v>
      </c>
    </row>
    <row r="69" spans="1:6" ht="32.25" customHeight="1" x14ac:dyDescent="0.3">
      <c r="A69" s="12">
        <v>6271025</v>
      </c>
      <c r="B69" s="9" t="s">
        <v>158</v>
      </c>
      <c r="C69" s="45">
        <v>2025</v>
      </c>
      <c r="D69" s="7" t="s">
        <v>34</v>
      </c>
      <c r="E69" s="30"/>
      <c r="F69" s="53">
        <f t="shared" si="0"/>
        <v>0</v>
      </c>
    </row>
    <row r="70" spans="1:6" ht="32.25" customHeight="1" x14ac:dyDescent="0.3">
      <c r="A70" s="12">
        <v>6271030</v>
      </c>
      <c r="B70" s="9" t="s">
        <v>159</v>
      </c>
      <c r="C70" s="45">
        <v>105</v>
      </c>
      <c r="D70" s="7" t="s">
        <v>32</v>
      </c>
      <c r="E70" s="30"/>
      <c r="F70" s="53">
        <f t="shared" si="0"/>
        <v>0</v>
      </c>
    </row>
    <row r="71" spans="1:6" ht="32.25" customHeight="1" x14ac:dyDescent="0.3">
      <c r="A71" s="12">
        <v>6271035</v>
      </c>
      <c r="B71" s="9" t="s">
        <v>160</v>
      </c>
      <c r="C71" s="45">
        <v>75</v>
      </c>
      <c r="D71" s="7" t="s">
        <v>32</v>
      </c>
      <c r="E71" s="30"/>
      <c r="F71" s="53">
        <f t="shared" ref="F71:F135" si="1">IFERROR(IF($D71="LS",$E71,$E71*$C71),"error")</f>
        <v>0</v>
      </c>
    </row>
    <row r="72" spans="1:6" ht="32.25" customHeight="1" x14ac:dyDescent="0.3">
      <c r="A72" s="12">
        <v>6271040</v>
      </c>
      <c r="B72" s="9" t="s">
        <v>161</v>
      </c>
      <c r="C72" s="45">
        <v>2</v>
      </c>
      <c r="D72" s="7" t="s">
        <v>32</v>
      </c>
      <c r="E72" s="30"/>
      <c r="F72" s="53">
        <f t="shared" si="1"/>
        <v>0</v>
      </c>
    </row>
    <row r="73" spans="1:6" ht="32.25" customHeight="1" x14ac:dyDescent="0.3">
      <c r="A73" s="12">
        <v>6271064</v>
      </c>
      <c r="B73" s="9" t="s">
        <v>162</v>
      </c>
      <c r="C73" s="45">
        <v>3209</v>
      </c>
      <c r="D73" s="7" t="s">
        <v>34</v>
      </c>
      <c r="E73" s="30"/>
      <c r="F73" s="53">
        <f t="shared" si="1"/>
        <v>0</v>
      </c>
    </row>
    <row r="74" spans="1:6" ht="32.25" customHeight="1" x14ac:dyDescent="0.3">
      <c r="A74" s="12">
        <v>6271074</v>
      </c>
      <c r="B74" s="9" t="s">
        <v>163</v>
      </c>
      <c r="C74" s="45">
        <v>53940</v>
      </c>
      <c r="D74" s="7" t="s">
        <v>34</v>
      </c>
      <c r="E74" s="30"/>
      <c r="F74" s="53">
        <f t="shared" si="1"/>
        <v>0</v>
      </c>
    </row>
    <row r="75" spans="1:6" ht="32.25" customHeight="1" x14ac:dyDescent="0.3">
      <c r="A75" s="12">
        <v>6271076</v>
      </c>
      <c r="B75" s="9" t="s">
        <v>164</v>
      </c>
      <c r="C75" s="45">
        <v>17855</v>
      </c>
      <c r="D75" s="7" t="s">
        <v>34</v>
      </c>
      <c r="E75" s="30"/>
      <c r="F75" s="53">
        <f t="shared" si="1"/>
        <v>0</v>
      </c>
    </row>
    <row r="76" spans="1:6" ht="32.25" customHeight="1" x14ac:dyDescent="0.3">
      <c r="A76" s="12">
        <v>6271078</v>
      </c>
      <c r="B76" s="9" t="s">
        <v>165</v>
      </c>
      <c r="C76" s="45">
        <v>134</v>
      </c>
      <c r="D76" s="7" t="s">
        <v>34</v>
      </c>
      <c r="E76" s="30"/>
      <c r="F76" s="53">
        <f t="shared" si="1"/>
        <v>0</v>
      </c>
    </row>
    <row r="77" spans="1:6" ht="32.25" customHeight="1" x14ac:dyDescent="0.3">
      <c r="A77" s="12">
        <v>6271080</v>
      </c>
      <c r="B77" s="9" t="s">
        <v>166</v>
      </c>
      <c r="C77" s="45">
        <v>660</v>
      </c>
      <c r="D77" s="7" t="s">
        <v>34</v>
      </c>
      <c r="E77" s="30"/>
      <c r="F77" s="53">
        <f t="shared" si="1"/>
        <v>0</v>
      </c>
    </row>
    <row r="78" spans="1:6" ht="32.25" customHeight="1" x14ac:dyDescent="0.3">
      <c r="A78" s="12">
        <v>6300005</v>
      </c>
      <c r="B78" s="9" t="s">
        <v>167</v>
      </c>
      <c r="C78" s="45">
        <v>600</v>
      </c>
      <c r="D78" s="7" t="s">
        <v>32</v>
      </c>
      <c r="E78" s="30"/>
      <c r="F78" s="53">
        <f t="shared" si="1"/>
        <v>0</v>
      </c>
    </row>
    <row r="79" spans="1:6" ht="32.25" customHeight="1" x14ac:dyDescent="0.3">
      <c r="A79" s="12">
        <v>6301005</v>
      </c>
      <c r="B79" s="9" t="s">
        <v>168</v>
      </c>
      <c r="C79" s="45">
        <v>270</v>
      </c>
      <c r="D79" s="7" t="s">
        <v>32</v>
      </c>
      <c r="E79" s="30"/>
      <c r="F79" s="53">
        <f t="shared" si="1"/>
        <v>0</v>
      </c>
    </row>
    <row r="80" spans="1:6" ht="32.25" customHeight="1" x14ac:dyDescent="0.3">
      <c r="A80" s="12">
        <v>6301100</v>
      </c>
      <c r="B80" s="9" t="s">
        <v>169</v>
      </c>
      <c r="C80" s="45">
        <v>850</v>
      </c>
      <c r="D80" s="7" t="s">
        <v>32</v>
      </c>
      <c r="E80" s="30"/>
      <c r="F80" s="53">
        <f t="shared" si="1"/>
        <v>0</v>
      </c>
    </row>
    <row r="81" spans="1:6" ht="32.25" customHeight="1" x14ac:dyDescent="0.3">
      <c r="A81" s="12">
        <v>6510105</v>
      </c>
      <c r="B81" s="9" t="s">
        <v>170</v>
      </c>
      <c r="C81" s="45">
        <v>983.48</v>
      </c>
      <c r="D81" s="7" t="s">
        <v>38</v>
      </c>
      <c r="E81" s="30"/>
      <c r="F81" s="53">
        <f t="shared" si="1"/>
        <v>0</v>
      </c>
    </row>
    <row r="82" spans="1:6" ht="32.25" customHeight="1" x14ac:dyDescent="0.3">
      <c r="A82" s="12">
        <v>6510106</v>
      </c>
      <c r="B82" s="9" t="s">
        <v>171</v>
      </c>
      <c r="C82" s="45">
        <v>195.5</v>
      </c>
      <c r="D82" s="7" t="s">
        <v>38</v>
      </c>
      <c r="E82" s="30"/>
      <c r="F82" s="53">
        <f t="shared" si="1"/>
        <v>0</v>
      </c>
    </row>
    <row r="83" spans="1:6" ht="32.25" customHeight="1" x14ac:dyDescent="0.3">
      <c r="A83" s="12">
        <v>6513015</v>
      </c>
      <c r="B83" s="9" t="s">
        <v>90</v>
      </c>
      <c r="C83" s="45">
        <v>20</v>
      </c>
      <c r="D83" s="7" t="s">
        <v>32</v>
      </c>
      <c r="E83" s="30"/>
      <c r="F83" s="53">
        <f t="shared" si="1"/>
        <v>0</v>
      </c>
    </row>
    <row r="84" spans="1:6" ht="32.25" customHeight="1" x14ac:dyDescent="0.3">
      <c r="A84" s="12">
        <v>6531210</v>
      </c>
      <c r="B84" s="9" t="s">
        <v>60</v>
      </c>
      <c r="C84" s="45">
        <v>2001</v>
      </c>
      <c r="D84" s="7" t="s">
        <v>34</v>
      </c>
      <c r="E84" s="30"/>
      <c r="F84" s="53">
        <f t="shared" si="1"/>
        <v>0</v>
      </c>
    </row>
    <row r="85" spans="1:6" ht="32.25" customHeight="1" x14ac:dyDescent="0.3">
      <c r="A85" s="12">
        <v>6531215</v>
      </c>
      <c r="B85" s="9" t="s">
        <v>91</v>
      </c>
      <c r="C85" s="45">
        <v>43.33</v>
      </c>
      <c r="D85" s="7" t="s">
        <v>34</v>
      </c>
      <c r="E85" s="30"/>
      <c r="F85" s="53">
        <f t="shared" si="1"/>
        <v>0</v>
      </c>
    </row>
    <row r="86" spans="1:6" ht="32.25" customHeight="1" x14ac:dyDescent="0.3">
      <c r="A86" s="12">
        <v>6750275</v>
      </c>
      <c r="B86" s="9" t="s">
        <v>172</v>
      </c>
      <c r="C86" s="45">
        <v>500</v>
      </c>
      <c r="D86" s="7" t="s">
        <v>34</v>
      </c>
      <c r="E86" s="30"/>
      <c r="F86" s="53">
        <f t="shared" si="1"/>
        <v>0</v>
      </c>
    </row>
    <row r="87" spans="1:6" ht="32.25" customHeight="1" x14ac:dyDescent="0.3">
      <c r="A87" s="12">
        <v>6750278</v>
      </c>
      <c r="B87" s="9" t="s">
        <v>173</v>
      </c>
      <c r="C87" s="45">
        <v>6300</v>
      </c>
      <c r="D87" s="7" t="s">
        <v>34</v>
      </c>
      <c r="E87" s="30"/>
      <c r="F87" s="53">
        <f t="shared" si="1"/>
        <v>0</v>
      </c>
    </row>
    <row r="88" spans="1:6" ht="32.25" customHeight="1" x14ac:dyDescent="0.3">
      <c r="A88" s="12" t="s">
        <v>92</v>
      </c>
      <c r="B88" s="9" t="s">
        <v>174</v>
      </c>
      <c r="C88" s="45">
        <v>180</v>
      </c>
      <c r="D88" s="7" t="s">
        <v>34</v>
      </c>
      <c r="E88" s="30"/>
      <c r="F88" s="53">
        <f t="shared" si="1"/>
        <v>0</v>
      </c>
    </row>
    <row r="89" spans="1:6" ht="32.25" customHeight="1" x14ac:dyDescent="0.3">
      <c r="A89" s="12">
        <v>6760060</v>
      </c>
      <c r="B89" s="9" t="s">
        <v>175</v>
      </c>
      <c r="C89" s="45">
        <v>1000</v>
      </c>
      <c r="D89" s="7" t="s">
        <v>34</v>
      </c>
      <c r="E89" s="30"/>
      <c r="F89" s="53">
        <f t="shared" si="1"/>
        <v>0</v>
      </c>
    </row>
    <row r="90" spans="1:6" ht="32.25" customHeight="1" x14ac:dyDescent="0.3">
      <c r="A90" s="12">
        <v>6770388</v>
      </c>
      <c r="B90" s="9" t="s">
        <v>176</v>
      </c>
      <c r="C90" s="45">
        <v>12500</v>
      </c>
      <c r="D90" s="7" t="s">
        <v>34</v>
      </c>
      <c r="E90" s="30"/>
      <c r="F90" s="53">
        <f t="shared" si="1"/>
        <v>0</v>
      </c>
    </row>
    <row r="91" spans="1:6" ht="32.25" customHeight="1" x14ac:dyDescent="0.3">
      <c r="A91" s="12">
        <v>6770389</v>
      </c>
      <c r="B91" s="9" t="s">
        <v>177</v>
      </c>
      <c r="C91" s="45">
        <v>12800</v>
      </c>
      <c r="D91" s="7" t="s">
        <v>34</v>
      </c>
      <c r="E91" s="30"/>
      <c r="F91" s="53">
        <f t="shared" si="1"/>
        <v>0</v>
      </c>
    </row>
    <row r="92" spans="1:6" ht="32.25" customHeight="1" x14ac:dyDescent="0.3">
      <c r="A92" s="12">
        <v>6770393</v>
      </c>
      <c r="B92" s="9" t="s">
        <v>178</v>
      </c>
      <c r="C92" s="45">
        <v>8100</v>
      </c>
      <c r="D92" s="7" t="s">
        <v>34</v>
      </c>
      <c r="E92" s="30"/>
      <c r="F92" s="53">
        <f t="shared" si="1"/>
        <v>0</v>
      </c>
    </row>
    <row r="93" spans="1:6" ht="32.25" customHeight="1" x14ac:dyDescent="0.3">
      <c r="A93" s="12">
        <v>6770394</v>
      </c>
      <c r="B93" s="9" t="s">
        <v>179</v>
      </c>
      <c r="C93" s="45">
        <v>2900</v>
      </c>
      <c r="D93" s="7" t="s">
        <v>34</v>
      </c>
      <c r="E93" s="30"/>
      <c r="F93" s="53">
        <f t="shared" si="1"/>
        <v>0</v>
      </c>
    </row>
    <row r="94" spans="1:6" ht="32.25" customHeight="1" x14ac:dyDescent="0.3">
      <c r="A94" s="12">
        <v>6770413</v>
      </c>
      <c r="B94" s="9" t="s">
        <v>180</v>
      </c>
      <c r="C94" s="45">
        <v>1300</v>
      </c>
      <c r="D94" s="7" t="s">
        <v>34</v>
      </c>
      <c r="E94" s="30"/>
      <c r="F94" s="53">
        <f t="shared" si="1"/>
        <v>0</v>
      </c>
    </row>
    <row r="95" spans="1:6" ht="32.25" customHeight="1" x14ac:dyDescent="0.3">
      <c r="A95" s="12">
        <v>6770470</v>
      </c>
      <c r="B95" s="9" t="s">
        <v>181</v>
      </c>
      <c r="C95" s="45">
        <v>6500</v>
      </c>
      <c r="D95" s="7" t="s">
        <v>34</v>
      </c>
      <c r="E95" s="30"/>
      <c r="F95" s="53">
        <f t="shared" si="1"/>
        <v>0</v>
      </c>
    </row>
    <row r="96" spans="1:6" ht="32.25" customHeight="1" x14ac:dyDescent="0.3">
      <c r="A96" s="12">
        <v>6770476</v>
      </c>
      <c r="B96" s="9" t="s">
        <v>182</v>
      </c>
      <c r="C96" s="45">
        <v>5</v>
      </c>
      <c r="D96" s="7" t="s">
        <v>32</v>
      </c>
      <c r="E96" s="30"/>
      <c r="F96" s="53">
        <f t="shared" si="1"/>
        <v>0</v>
      </c>
    </row>
    <row r="97" spans="1:6" ht="32.25" customHeight="1" x14ac:dyDescent="0.3">
      <c r="A97" s="12">
        <v>6780495</v>
      </c>
      <c r="B97" s="9" t="s">
        <v>16</v>
      </c>
      <c r="C97" s="45">
        <v>530</v>
      </c>
      <c r="D97" s="7" t="s">
        <v>34</v>
      </c>
      <c r="E97" s="30"/>
      <c r="F97" s="53">
        <f t="shared" si="1"/>
        <v>0</v>
      </c>
    </row>
    <row r="98" spans="1:6" ht="32.25" customHeight="1" x14ac:dyDescent="0.3">
      <c r="A98" s="12">
        <v>6800499</v>
      </c>
      <c r="B98" s="9" t="s">
        <v>183</v>
      </c>
      <c r="C98" s="45">
        <v>6</v>
      </c>
      <c r="D98" s="7" t="s">
        <v>32</v>
      </c>
      <c r="E98" s="30"/>
      <c r="F98" s="53">
        <f t="shared" si="1"/>
        <v>0</v>
      </c>
    </row>
    <row r="99" spans="1:6" ht="45" customHeight="1" x14ac:dyDescent="0.3">
      <c r="A99" s="12">
        <v>6800518</v>
      </c>
      <c r="B99" s="9" t="s">
        <v>184</v>
      </c>
      <c r="C99" s="45">
        <v>21</v>
      </c>
      <c r="D99" s="7" t="s">
        <v>32</v>
      </c>
      <c r="E99" s="30"/>
      <c r="F99" s="53">
        <f t="shared" si="1"/>
        <v>0</v>
      </c>
    </row>
    <row r="100" spans="1:6" ht="45" customHeight="1" x14ac:dyDescent="0.3">
      <c r="A100" s="12" t="s">
        <v>93</v>
      </c>
      <c r="B100" s="9" t="s">
        <v>185</v>
      </c>
      <c r="C100" s="45">
        <v>16</v>
      </c>
      <c r="D100" s="7" t="s">
        <v>32</v>
      </c>
      <c r="E100" s="30"/>
      <c r="F100" s="53">
        <f t="shared" si="1"/>
        <v>0</v>
      </c>
    </row>
    <row r="101" spans="1:6" ht="32.25" customHeight="1" x14ac:dyDescent="0.3">
      <c r="A101" s="12">
        <v>6825020</v>
      </c>
      <c r="B101" s="9" t="s">
        <v>186</v>
      </c>
      <c r="C101" s="45">
        <v>12</v>
      </c>
      <c r="D101" s="7" t="s">
        <v>32</v>
      </c>
      <c r="E101" s="30"/>
      <c r="F101" s="53">
        <f t="shared" si="1"/>
        <v>0</v>
      </c>
    </row>
    <row r="102" spans="1:6" ht="32.25" customHeight="1" x14ac:dyDescent="0.3">
      <c r="A102" s="12" t="s">
        <v>94</v>
      </c>
      <c r="B102" s="9" t="s">
        <v>187</v>
      </c>
      <c r="C102" s="45">
        <v>24</v>
      </c>
      <c r="D102" s="7" t="s">
        <v>32</v>
      </c>
      <c r="E102" s="30"/>
      <c r="F102" s="53">
        <f t="shared" si="1"/>
        <v>0</v>
      </c>
    </row>
    <row r="103" spans="1:6" ht="32.25" customHeight="1" x14ac:dyDescent="0.3">
      <c r="A103" s="12">
        <v>6825090</v>
      </c>
      <c r="B103" s="9" t="s">
        <v>188</v>
      </c>
      <c r="C103" s="45">
        <v>600</v>
      </c>
      <c r="D103" s="7" t="s">
        <v>34</v>
      </c>
      <c r="E103" s="30"/>
      <c r="F103" s="53">
        <f t="shared" si="1"/>
        <v>0</v>
      </c>
    </row>
    <row r="104" spans="1:6" ht="32.25" customHeight="1" x14ac:dyDescent="0.3">
      <c r="A104" s="12">
        <v>6825092</v>
      </c>
      <c r="B104" s="9" t="s">
        <v>189</v>
      </c>
      <c r="C104" s="45">
        <v>4500</v>
      </c>
      <c r="D104" s="7" t="s">
        <v>34</v>
      </c>
      <c r="E104" s="30"/>
      <c r="F104" s="53">
        <f t="shared" si="1"/>
        <v>0</v>
      </c>
    </row>
    <row r="105" spans="1:6" ht="32.25" customHeight="1" x14ac:dyDescent="0.3">
      <c r="A105" s="12">
        <v>6825480</v>
      </c>
      <c r="B105" s="9" t="s">
        <v>190</v>
      </c>
      <c r="C105" s="45">
        <v>5</v>
      </c>
      <c r="D105" s="7" t="s">
        <v>32</v>
      </c>
      <c r="E105" s="30"/>
      <c r="F105" s="53">
        <f t="shared" si="1"/>
        <v>0</v>
      </c>
    </row>
    <row r="106" spans="1:6" ht="32.25" customHeight="1" x14ac:dyDescent="0.3">
      <c r="A106" s="12">
        <v>6825484</v>
      </c>
      <c r="B106" s="9" t="s">
        <v>191</v>
      </c>
      <c r="C106" s="45">
        <v>18</v>
      </c>
      <c r="D106" s="7" t="s">
        <v>32</v>
      </c>
      <c r="E106" s="30"/>
      <c r="F106" s="53">
        <f t="shared" si="1"/>
        <v>0</v>
      </c>
    </row>
    <row r="107" spans="1:6" ht="32.25" customHeight="1" x14ac:dyDescent="0.3">
      <c r="A107" s="12">
        <v>6825486</v>
      </c>
      <c r="B107" s="9" t="s">
        <v>192</v>
      </c>
      <c r="C107" s="45">
        <v>33</v>
      </c>
      <c r="D107" s="7" t="s">
        <v>32</v>
      </c>
      <c r="E107" s="30"/>
      <c r="F107" s="53">
        <f t="shared" si="1"/>
        <v>0</v>
      </c>
    </row>
    <row r="108" spans="1:6" ht="32.25" customHeight="1" x14ac:dyDescent="0.3">
      <c r="A108" s="12">
        <v>6845511</v>
      </c>
      <c r="B108" s="9" t="s">
        <v>193</v>
      </c>
      <c r="C108" s="45">
        <v>6</v>
      </c>
      <c r="D108" s="7" t="s">
        <v>32</v>
      </c>
      <c r="E108" s="30"/>
      <c r="F108" s="53">
        <f t="shared" si="1"/>
        <v>0</v>
      </c>
    </row>
    <row r="109" spans="1:6" ht="32.25" customHeight="1" x14ac:dyDescent="0.3">
      <c r="A109" s="12">
        <v>6845518</v>
      </c>
      <c r="B109" s="9" t="s">
        <v>95</v>
      </c>
      <c r="C109" s="45">
        <v>6</v>
      </c>
      <c r="D109" s="7" t="s">
        <v>32</v>
      </c>
      <c r="E109" s="30"/>
      <c r="F109" s="53">
        <f t="shared" si="1"/>
        <v>0</v>
      </c>
    </row>
    <row r="110" spans="1:6" ht="32.25" customHeight="1" x14ac:dyDescent="0.3">
      <c r="A110" s="12">
        <v>6865710</v>
      </c>
      <c r="B110" s="9" t="s">
        <v>194</v>
      </c>
      <c r="C110" s="45">
        <v>5</v>
      </c>
      <c r="D110" s="7" t="s">
        <v>32</v>
      </c>
      <c r="E110" s="30"/>
      <c r="F110" s="53">
        <f t="shared" si="1"/>
        <v>0</v>
      </c>
    </row>
    <row r="111" spans="1:6" ht="32.25" customHeight="1" x14ac:dyDescent="0.3">
      <c r="A111" s="12">
        <v>6865720</v>
      </c>
      <c r="B111" s="9" t="s">
        <v>195</v>
      </c>
      <c r="C111" s="45">
        <v>4</v>
      </c>
      <c r="D111" s="7" t="s">
        <v>32</v>
      </c>
      <c r="E111" s="30"/>
      <c r="F111" s="53">
        <f t="shared" si="1"/>
        <v>0</v>
      </c>
    </row>
    <row r="112" spans="1:6" ht="32.25" customHeight="1" x14ac:dyDescent="0.3">
      <c r="A112" s="12">
        <v>6865723</v>
      </c>
      <c r="B112" s="9" t="s">
        <v>196</v>
      </c>
      <c r="C112" s="45">
        <v>57</v>
      </c>
      <c r="D112" s="7" t="s">
        <v>32</v>
      </c>
      <c r="E112" s="30"/>
      <c r="F112" s="53">
        <f t="shared" si="1"/>
        <v>0</v>
      </c>
    </row>
    <row r="113" spans="1:6" ht="32.25" customHeight="1" x14ac:dyDescent="0.3">
      <c r="A113" s="12">
        <v>6865783</v>
      </c>
      <c r="B113" s="9" t="s">
        <v>197</v>
      </c>
      <c r="C113" s="45">
        <v>42</v>
      </c>
      <c r="D113" s="7" t="s">
        <v>32</v>
      </c>
      <c r="E113" s="30"/>
      <c r="F113" s="53">
        <f t="shared" si="1"/>
        <v>0</v>
      </c>
    </row>
    <row r="114" spans="1:6" ht="32.25" customHeight="1" x14ac:dyDescent="0.3">
      <c r="A114" s="12">
        <v>6865794</v>
      </c>
      <c r="B114" s="9" t="s">
        <v>198</v>
      </c>
      <c r="C114" s="45">
        <v>42</v>
      </c>
      <c r="D114" s="7" t="s">
        <v>32</v>
      </c>
      <c r="E114" s="30"/>
      <c r="F114" s="53">
        <f t="shared" si="1"/>
        <v>0</v>
      </c>
    </row>
    <row r="115" spans="1:6" ht="45" customHeight="1" x14ac:dyDescent="0.3">
      <c r="A115" s="12">
        <v>6865834</v>
      </c>
      <c r="B115" s="9" t="s">
        <v>199</v>
      </c>
      <c r="C115" s="45">
        <v>66</v>
      </c>
      <c r="D115" s="7" t="s">
        <v>32</v>
      </c>
      <c r="E115" s="30"/>
      <c r="F115" s="53">
        <f t="shared" si="1"/>
        <v>0</v>
      </c>
    </row>
    <row r="116" spans="1:6" ht="32.25" customHeight="1" x14ac:dyDescent="0.3">
      <c r="A116" s="12">
        <v>6885990</v>
      </c>
      <c r="B116" s="9" t="s">
        <v>200</v>
      </c>
      <c r="C116" s="45" t="s">
        <v>130</v>
      </c>
      <c r="D116" s="7" t="s">
        <v>31</v>
      </c>
      <c r="E116" s="30"/>
      <c r="F116" s="53">
        <f t="shared" si="1"/>
        <v>0</v>
      </c>
    </row>
    <row r="117" spans="1:6" ht="32.25" customHeight="1" x14ac:dyDescent="0.3">
      <c r="A117" s="12">
        <v>6885992</v>
      </c>
      <c r="B117" s="9" t="s">
        <v>61</v>
      </c>
      <c r="C117" s="45" t="s">
        <v>130</v>
      </c>
      <c r="D117" s="7" t="s">
        <v>31</v>
      </c>
      <c r="E117" s="30"/>
      <c r="F117" s="53">
        <f t="shared" si="1"/>
        <v>0</v>
      </c>
    </row>
    <row r="118" spans="1:6" ht="32.25" customHeight="1" x14ac:dyDescent="0.3">
      <c r="A118" s="12">
        <v>6885996</v>
      </c>
      <c r="B118" s="9" t="s">
        <v>96</v>
      </c>
      <c r="C118" s="45">
        <v>4</v>
      </c>
      <c r="D118" s="7" t="s">
        <v>32</v>
      </c>
      <c r="E118" s="30"/>
      <c r="F118" s="53">
        <f t="shared" si="1"/>
        <v>0</v>
      </c>
    </row>
    <row r="119" spans="1:6" ht="32.25" customHeight="1" x14ac:dyDescent="0.3">
      <c r="A119" s="32">
        <v>6887951</v>
      </c>
      <c r="B119" s="9" t="s">
        <v>97</v>
      </c>
      <c r="C119" s="45">
        <v>6</v>
      </c>
      <c r="D119" s="7" t="s">
        <v>32</v>
      </c>
      <c r="E119" s="30"/>
      <c r="F119" s="53">
        <f t="shared" si="1"/>
        <v>0</v>
      </c>
    </row>
    <row r="120" spans="1:6" ht="32.25" customHeight="1" x14ac:dyDescent="0.3">
      <c r="A120" s="32">
        <v>6887971</v>
      </c>
      <c r="B120" s="9" t="s">
        <v>98</v>
      </c>
      <c r="C120" s="45">
        <v>22</v>
      </c>
      <c r="D120" s="7" t="s">
        <v>32</v>
      </c>
      <c r="E120" s="30"/>
      <c r="F120" s="53">
        <f t="shared" si="1"/>
        <v>0</v>
      </c>
    </row>
    <row r="121" spans="1:6" ht="32.25" customHeight="1" x14ac:dyDescent="0.3">
      <c r="A121" s="32">
        <v>6887972</v>
      </c>
      <c r="B121" s="9" t="s">
        <v>201</v>
      </c>
      <c r="C121" s="45">
        <v>22</v>
      </c>
      <c r="D121" s="7" t="s">
        <v>32</v>
      </c>
      <c r="E121" s="30"/>
      <c r="F121" s="53">
        <f t="shared" si="1"/>
        <v>0</v>
      </c>
    </row>
    <row r="122" spans="1:6" ht="32.25" customHeight="1" x14ac:dyDescent="0.3">
      <c r="A122" s="32">
        <v>6887973</v>
      </c>
      <c r="B122" s="9" t="s">
        <v>202</v>
      </c>
      <c r="C122" s="45">
        <v>12</v>
      </c>
      <c r="D122" s="7" t="s">
        <v>32</v>
      </c>
      <c r="E122" s="30"/>
      <c r="F122" s="53">
        <f t="shared" si="1"/>
        <v>0</v>
      </c>
    </row>
    <row r="123" spans="1:6" ht="32.25" customHeight="1" x14ac:dyDescent="0.3">
      <c r="A123" s="32">
        <v>6887974</v>
      </c>
      <c r="B123" s="9" t="s">
        <v>203</v>
      </c>
      <c r="C123" s="45">
        <v>12</v>
      </c>
      <c r="D123" s="7" t="s">
        <v>32</v>
      </c>
      <c r="E123" s="30"/>
      <c r="F123" s="53">
        <f t="shared" si="1"/>
        <v>0</v>
      </c>
    </row>
    <row r="124" spans="1:6" ht="32.25" customHeight="1" x14ac:dyDescent="0.3">
      <c r="A124" s="105"/>
      <c r="B124" s="106"/>
      <c r="C124" s="106"/>
      <c r="D124" s="106"/>
      <c r="E124" s="106"/>
      <c r="F124" s="107"/>
    </row>
    <row r="125" spans="1:6" ht="32.25" customHeight="1" x14ac:dyDescent="0.3">
      <c r="A125" s="32">
        <v>7011402</v>
      </c>
      <c r="B125" s="9" t="s">
        <v>63</v>
      </c>
      <c r="C125" s="45">
        <v>340.9</v>
      </c>
      <c r="D125" s="7" t="s">
        <v>35</v>
      </c>
      <c r="E125" s="30"/>
      <c r="F125" s="53">
        <f t="shared" si="1"/>
        <v>0</v>
      </c>
    </row>
    <row r="126" spans="1:6" ht="32.25" customHeight="1" x14ac:dyDescent="0.3">
      <c r="A126" s="32">
        <v>7011403</v>
      </c>
      <c r="B126" s="9" t="s">
        <v>99</v>
      </c>
      <c r="C126" s="45">
        <v>13.7</v>
      </c>
      <c r="D126" s="7" t="s">
        <v>35</v>
      </c>
      <c r="E126" s="30"/>
      <c r="F126" s="53">
        <f t="shared" si="1"/>
        <v>0</v>
      </c>
    </row>
    <row r="127" spans="1:6" ht="32.25" customHeight="1" x14ac:dyDescent="0.3">
      <c r="A127" s="32">
        <v>7013550</v>
      </c>
      <c r="B127" s="9" t="s">
        <v>100</v>
      </c>
      <c r="C127" s="45">
        <v>326</v>
      </c>
      <c r="D127" s="7" t="s">
        <v>35</v>
      </c>
      <c r="E127" s="30"/>
      <c r="F127" s="53">
        <f t="shared" si="1"/>
        <v>0</v>
      </c>
    </row>
    <row r="128" spans="1:6" ht="32.25" customHeight="1" x14ac:dyDescent="0.3">
      <c r="A128" s="12">
        <v>7016145</v>
      </c>
      <c r="B128" s="9" t="s">
        <v>101</v>
      </c>
      <c r="C128" s="45">
        <v>5</v>
      </c>
      <c r="D128" s="7" t="s">
        <v>32</v>
      </c>
      <c r="E128" s="30"/>
      <c r="F128" s="53">
        <f t="shared" si="1"/>
        <v>0</v>
      </c>
    </row>
    <row r="129" spans="1:6" ht="32.25" customHeight="1" x14ac:dyDescent="0.3">
      <c r="A129" s="12">
        <v>7016155</v>
      </c>
      <c r="B129" s="9" t="s">
        <v>102</v>
      </c>
      <c r="C129" s="45">
        <v>5</v>
      </c>
      <c r="D129" s="7" t="s">
        <v>32</v>
      </c>
      <c r="E129" s="30"/>
      <c r="F129" s="53">
        <f t="shared" si="1"/>
        <v>0</v>
      </c>
    </row>
    <row r="130" spans="1:6" ht="32.25" customHeight="1" x14ac:dyDescent="0.3">
      <c r="A130" s="12">
        <v>7016165</v>
      </c>
      <c r="B130" s="9" t="s">
        <v>103</v>
      </c>
      <c r="C130" s="45">
        <v>2</v>
      </c>
      <c r="D130" s="7" t="s">
        <v>32</v>
      </c>
      <c r="E130" s="30"/>
      <c r="F130" s="53">
        <f t="shared" si="1"/>
        <v>0</v>
      </c>
    </row>
    <row r="131" spans="1:6" ht="32.25" customHeight="1" x14ac:dyDescent="0.3">
      <c r="A131" s="12">
        <v>7027010</v>
      </c>
      <c r="B131" s="9" t="s">
        <v>204</v>
      </c>
      <c r="C131" s="45">
        <v>400</v>
      </c>
      <c r="D131" s="7" t="s">
        <v>38</v>
      </c>
      <c r="E131" s="30"/>
      <c r="F131" s="53">
        <f t="shared" si="1"/>
        <v>0</v>
      </c>
    </row>
    <row r="132" spans="1:6" ht="32.25" customHeight="1" x14ac:dyDescent="0.3">
      <c r="A132" s="12">
        <v>7031100</v>
      </c>
      <c r="B132" s="9" t="s">
        <v>64</v>
      </c>
      <c r="C132" s="45">
        <v>57107</v>
      </c>
      <c r="D132" s="7" t="s">
        <v>40</v>
      </c>
      <c r="E132" s="30"/>
      <c r="F132" s="53">
        <f t="shared" si="1"/>
        <v>0</v>
      </c>
    </row>
    <row r="133" spans="1:6" ht="32.25" customHeight="1" x14ac:dyDescent="0.3">
      <c r="A133" s="12">
        <v>7141123</v>
      </c>
      <c r="B133" s="9" t="s">
        <v>205</v>
      </c>
      <c r="C133" s="45">
        <v>376</v>
      </c>
      <c r="D133" s="7" t="s">
        <v>34</v>
      </c>
      <c r="E133" s="30"/>
      <c r="F133" s="53">
        <f t="shared" si="1"/>
        <v>0</v>
      </c>
    </row>
    <row r="134" spans="1:6" ht="32.25" customHeight="1" x14ac:dyDescent="0.3">
      <c r="A134" s="12">
        <v>7141133</v>
      </c>
      <c r="B134" s="9" t="s">
        <v>206</v>
      </c>
      <c r="C134" s="45">
        <v>880</v>
      </c>
      <c r="D134" s="7" t="s">
        <v>34</v>
      </c>
      <c r="E134" s="30"/>
      <c r="F134" s="53">
        <f t="shared" si="1"/>
        <v>0</v>
      </c>
    </row>
    <row r="135" spans="1:6" ht="32.25" customHeight="1" x14ac:dyDescent="0.3">
      <c r="A135" s="12">
        <v>7141124</v>
      </c>
      <c r="B135" s="9" t="s">
        <v>207</v>
      </c>
      <c r="C135" s="45">
        <v>216</v>
      </c>
      <c r="D135" s="7" t="s">
        <v>34</v>
      </c>
      <c r="E135" s="30"/>
      <c r="F135" s="53">
        <f t="shared" si="1"/>
        <v>0</v>
      </c>
    </row>
    <row r="136" spans="1:6" ht="32.25" customHeight="1" x14ac:dyDescent="0.3">
      <c r="A136" s="12">
        <v>7141125</v>
      </c>
      <c r="B136" s="9" t="s">
        <v>208</v>
      </c>
      <c r="C136" s="45">
        <v>160</v>
      </c>
      <c r="D136" s="7" t="s">
        <v>34</v>
      </c>
      <c r="E136" s="30"/>
      <c r="F136" s="53">
        <f t="shared" ref="F136:F200" si="2">IFERROR(IF($D136="LS",$E136,$E136*$C136),"error")</f>
        <v>0</v>
      </c>
    </row>
    <row r="137" spans="1:6" ht="32.25" customHeight="1" x14ac:dyDescent="0.3">
      <c r="A137" s="12">
        <v>7141126</v>
      </c>
      <c r="B137" s="9" t="s">
        <v>209</v>
      </c>
      <c r="C137" s="45">
        <v>320</v>
      </c>
      <c r="D137" s="7" t="s">
        <v>34</v>
      </c>
      <c r="E137" s="30"/>
      <c r="F137" s="53">
        <f t="shared" si="2"/>
        <v>0</v>
      </c>
    </row>
    <row r="138" spans="1:6" ht="32.25" customHeight="1" x14ac:dyDescent="0.3">
      <c r="A138" s="12">
        <v>7141887</v>
      </c>
      <c r="B138" s="9" t="s">
        <v>210</v>
      </c>
      <c r="C138" s="45">
        <v>72</v>
      </c>
      <c r="D138" s="7" t="s">
        <v>34</v>
      </c>
      <c r="E138" s="30"/>
      <c r="F138" s="53">
        <f t="shared" si="2"/>
        <v>0</v>
      </c>
    </row>
    <row r="139" spans="1:6" ht="32.25" customHeight="1" x14ac:dyDescent="0.3">
      <c r="A139" s="12">
        <v>7141889</v>
      </c>
      <c r="B139" s="9" t="s">
        <v>211</v>
      </c>
      <c r="C139" s="45">
        <v>184</v>
      </c>
      <c r="D139" s="7" t="s">
        <v>34</v>
      </c>
      <c r="E139" s="30"/>
      <c r="F139" s="53">
        <f t="shared" si="2"/>
        <v>0</v>
      </c>
    </row>
    <row r="140" spans="1:6" ht="32.25" customHeight="1" x14ac:dyDescent="0.3">
      <c r="A140" s="12">
        <v>7143618</v>
      </c>
      <c r="B140" s="9" t="s">
        <v>17</v>
      </c>
      <c r="C140" s="45">
        <v>19840</v>
      </c>
      <c r="D140" s="7" t="s">
        <v>34</v>
      </c>
      <c r="E140" s="30"/>
      <c r="F140" s="53">
        <f t="shared" si="2"/>
        <v>0</v>
      </c>
    </row>
    <row r="141" spans="1:6" ht="32.25" customHeight="1" x14ac:dyDescent="0.3">
      <c r="A141" s="12">
        <v>7143624</v>
      </c>
      <c r="B141" s="9" t="s">
        <v>18</v>
      </c>
      <c r="C141" s="45">
        <v>10576</v>
      </c>
      <c r="D141" s="7" t="s">
        <v>34</v>
      </c>
      <c r="E141" s="30"/>
      <c r="F141" s="53">
        <f t="shared" si="2"/>
        <v>0</v>
      </c>
    </row>
    <row r="142" spans="1:6" ht="32.25" customHeight="1" x14ac:dyDescent="0.3">
      <c r="A142" s="12">
        <v>7143630</v>
      </c>
      <c r="B142" s="9" t="s">
        <v>104</v>
      </c>
      <c r="C142" s="45">
        <v>2120</v>
      </c>
      <c r="D142" s="7" t="s">
        <v>34</v>
      </c>
      <c r="E142" s="30"/>
      <c r="F142" s="53">
        <f t="shared" si="2"/>
        <v>0</v>
      </c>
    </row>
    <row r="143" spans="1:6" ht="32.25" customHeight="1" x14ac:dyDescent="0.3">
      <c r="A143" s="12">
        <v>7143636</v>
      </c>
      <c r="B143" s="9" t="s">
        <v>105</v>
      </c>
      <c r="C143" s="45">
        <v>1008</v>
      </c>
      <c r="D143" s="7" t="s">
        <v>34</v>
      </c>
      <c r="E143" s="30"/>
      <c r="F143" s="53">
        <f t="shared" si="2"/>
        <v>0</v>
      </c>
    </row>
    <row r="144" spans="1:6" ht="32.25" customHeight="1" x14ac:dyDescent="0.3">
      <c r="A144" s="12">
        <v>7143642</v>
      </c>
      <c r="B144" s="9" t="s">
        <v>106</v>
      </c>
      <c r="C144" s="45">
        <v>1104</v>
      </c>
      <c r="D144" s="7" t="s">
        <v>34</v>
      </c>
      <c r="E144" s="30"/>
      <c r="F144" s="53">
        <f t="shared" si="2"/>
        <v>0</v>
      </c>
    </row>
    <row r="145" spans="1:6" ht="32.25" customHeight="1" x14ac:dyDescent="0.3">
      <c r="A145" s="12">
        <v>7149999</v>
      </c>
      <c r="B145" s="9" t="s">
        <v>107</v>
      </c>
      <c r="C145" s="45">
        <v>5000</v>
      </c>
      <c r="D145" s="7" t="s">
        <v>34</v>
      </c>
      <c r="E145" s="30"/>
      <c r="F145" s="53">
        <f t="shared" si="2"/>
        <v>0</v>
      </c>
    </row>
    <row r="146" spans="1:6" ht="32.25" customHeight="1" x14ac:dyDescent="0.3">
      <c r="A146" s="12">
        <v>7191050</v>
      </c>
      <c r="B146" s="9" t="s">
        <v>212</v>
      </c>
      <c r="C146" s="45">
        <v>24</v>
      </c>
      <c r="D146" s="7" t="s">
        <v>32</v>
      </c>
      <c r="E146" s="30"/>
      <c r="F146" s="53">
        <f t="shared" si="2"/>
        <v>0</v>
      </c>
    </row>
    <row r="147" spans="1:6" ht="32.25" customHeight="1" x14ac:dyDescent="0.3">
      <c r="A147" s="12">
        <v>7191625</v>
      </c>
      <c r="B147" s="9" t="s">
        <v>108</v>
      </c>
      <c r="C147" s="45">
        <v>224</v>
      </c>
      <c r="D147" s="7" t="s">
        <v>32</v>
      </c>
      <c r="E147" s="30"/>
      <c r="F147" s="53">
        <f t="shared" si="2"/>
        <v>0</v>
      </c>
    </row>
    <row r="148" spans="1:6" ht="32.25" customHeight="1" x14ac:dyDescent="0.3">
      <c r="A148" s="12">
        <v>7191650</v>
      </c>
      <c r="B148" s="9" t="s">
        <v>109</v>
      </c>
      <c r="C148" s="45">
        <v>11</v>
      </c>
      <c r="D148" s="7" t="s">
        <v>32</v>
      </c>
      <c r="E148" s="30"/>
      <c r="F148" s="53">
        <f t="shared" si="2"/>
        <v>0</v>
      </c>
    </row>
    <row r="149" spans="1:6" ht="32.25" customHeight="1" x14ac:dyDescent="0.3">
      <c r="A149" s="12">
        <v>7192010</v>
      </c>
      <c r="B149" s="9" t="s">
        <v>110</v>
      </c>
      <c r="C149" s="45">
        <v>16</v>
      </c>
      <c r="D149" s="7" t="s">
        <v>32</v>
      </c>
      <c r="E149" s="30"/>
      <c r="F149" s="53">
        <f t="shared" si="2"/>
        <v>0</v>
      </c>
    </row>
    <row r="150" spans="1:6" ht="32.25" customHeight="1" x14ac:dyDescent="0.3">
      <c r="A150" s="12">
        <v>7192020</v>
      </c>
      <c r="B150" s="9" t="s">
        <v>62</v>
      </c>
      <c r="C150" s="45">
        <v>27</v>
      </c>
      <c r="D150" s="7" t="s">
        <v>32</v>
      </c>
      <c r="E150" s="30"/>
      <c r="F150" s="53">
        <f t="shared" si="2"/>
        <v>0</v>
      </c>
    </row>
    <row r="151" spans="1:6" ht="32.25" customHeight="1" x14ac:dyDescent="0.3">
      <c r="A151" s="12">
        <v>7192107</v>
      </c>
      <c r="B151" s="9" t="s">
        <v>213</v>
      </c>
      <c r="C151" s="45">
        <v>23</v>
      </c>
      <c r="D151" s="7" t="s">
        <v>32</v>
      </c>
      <c r="E151" s="30"/>
      <c r="F151" s="53">
        <f t="shared" si="2"/>
        <v>0</v>
      </c>
    </row>
    <row r="152" spans="1:6" ht="32.25" customHeight="1" x14ac:dyDescent="0.3">
      <c r="A152" s="12">
        <v>7196000</v>
      </c>
      <c r="B152" s="9" t="s">
        <v>111</v>
      </c>
      <c r="C152" s="45">
        <v>579</v>
      </c>
      <c r="D152" s="7" t="s">
        <v>34</v>
      </c>
      <c r="E152" s="30"/>
      <c r="F152" s="53">
        <f t="shared" si="2"/>
        <v>0</v>
      </c>
    </row>
    <row r="153" spans="1:6" ht="32.25" customHeight="1" x14ac:dyDescent="0.3">
      <c r="A153" s="12">
        <v>7199100</v>
      </c>
      <c r="B153" s="9" t="s">
        <v>50</v>
      </c>
      <c r="C153" s="45">
        <v>53</v>
      </c>
      <c r="D153" s="7" t="s">
        <v>32</v>
      </c>
      <c r="E153" s="30"/>
      <c r="F153" s="53">
        <f t="shared" si="2"/>
        <v>0</v>
      </c>
    </row>
    <row r="154" spans="1:6" ht="32.25" customHeight="1" x14ac:dyDescent="0.3">
      <c r="A154" s="12">
        <v>7203210</v>
      </c>
      <c r="B154" s="9" t="s">
        <v>214</v>
      </c>
      <c r="C154" s="45">
        <v>36920</v>
      </c>
      <c r="D154" s="7" t="s">
        <v>34</v>
      </c>
      <c r="E154" s="30"/>
      <c r="F154" s="53">
        <f t="shared" si="2"/>
        <v>0</v>
      </c>
    </row>
    <row r="155" spans="1:6" ht="32.25" customHeight="1" x14ac:dyDescent="0.3">
      <c r="A155" s="12">
        <v>7204100</v>
      </c>
      <c r="B155" s="9" t="s">
        <v>215</v>
      </c>
      <c r="C155" s="45">
        <v>15450</v>
      </c>
      <c r="D155" s="7" t="s">
        <v>33</v>
      </c>
      <c r="E155" s="30"/>
      <c r="F155" s="53">
        <f t="shared" si="2"/>
        <v>0</v>
      </c>
    </row>
    <row r="156" spans="1:6" ht="32.25" customHeight="1" x14ac:dyDescent="0.3">
      <c r="A156" s="12">
        <v>7204900</v>
      </c>
      <c r="B156" s="9" t="s">
        <v>112</v>
      </c>
      <c r="C156" s="45">
        <v>1050</v>
      </c>
      <c r="D156" s="7" t="s">
        <v>38</v>
      </c>
      <c r="E156" s="30"/>
      <c r="F156" s="53">
        <f t="shared" si="2"/>
        <v>0</v>
      </c>
    </row>
    <row r="157" spans="1:6" ht="32.25" customHeight="1" x14ac:dyDescent="0.3">
      <c r="A157" s="12">
        <v>7205000</v>
      </c>
      <c r="B157" s="9" t="s">
        <v>216</v>
      </c>
      <c r="C157" s="45">
        <v>5039</v>
      </c>
      <c r="D157" s="7" t="s">
        <v>33</v>
      </c>
      <c r="E157" s="30"/>
      <c r="F157" s="53">
        <f t="shared" si="2"/>
        <v>0</v>
      </c>
    </row>
    <row r="158" spans="1:6" ht="32.25" customHeight="1" x14ac:dyDescent="0.3">
      <c r="A158" s="12">
        <v>7206000</v>
      </c>
      <c r="B158" s="9" t="s">
        <v>113</v>
      </c>
      <c r="C158" s="45">
        <v>4043</v>
      </c>
      <c r="D158" s="7" t="s">
        <v>33</v>
      </c>
      <c r="E158" s="30"/>
      <c r="F158" s="53">
        <f t="shared" si="2"/>
        <v>0</v>
      </c>
    </row>
    <row r="159" spans="1:6" ht="32.25" customHeight="1" x14ac:dyDescent="0.3">
      <c r="A159" s="12">
        <v>7209000</v>
      </c>
      <c r="B159" s="9" t="s">
        <v>114</v>
      </c>
      <c r="C159" s="45">
        <v>2100</v>
      </c>
      <c r="D159" s="7" t="s">
        <v>33</v>
      </c>
      <c r="E159" s="30"/>
      <c r="F159" s="53">
        <f t="shared" si="2"/>
        <v>0</v>
      </c>
    </row>
    <row r="160" spans="1:6" ht="32.25" customHeight="1" x14ac:dyDescent="0.3">
      <c r="A160" s="105"/>
      <c r="B160" s="106"/>
      <c r="C160" s="106"/>
      <c r="D160" s="106"/>
      <c r="E160" s="106"/>
      <c r="F160" s="107"/>
    </row>
    <row r="161" spans="1:6" ht="32.25" customHeight="1" x14ac:dyDescent="0.3">
      <c r="A161" s="12">
        <v>8041010</v>
      </c>
      <c r="B161" s="9" t="s">
        <v>65</v>
      </c>
      <c r="C161" s="45">
        <v>1115</v>
      </c>
      <c r="D161" s="7" t="s">
        <v>36</v>
      </c>
      <c r="E161" s="30"/>
      <c r="F161" s="53">
        <f t="shared" si="2"/>
        <v>0</v>
      </c>
    </row>
    <row r="162" spans="1:6" ht="32.25" customHeight="1" x14ac:dyDescent="0.3">
      <c r="A162" s="12">
        <v>8041020</v>
      </c>
      <c r="B162" s="9" t="s">
        <v>19</v>
      </c>
      <c r="C162" s="45">
        <v>2197</v>
      </c>
      <c r="D162" s="7" t="s">
        <v>36</v>
      </c>
      <c r="E162" s="30"/>
      <c r="F162" s="53">
        <f t="shared" si="2"/>
        <v>0</v>
      </c>
    </row>
    <row r="163" spans="1:6" ht="32.25" customHeight="1" x14ac:dyDescent="0.3">
      <c r="A163" s="12">
        <v>8041030</v>
      </c>
      <c r="B163" s="9" t="s">
        <v>115</v>
      </c>
      <c r="C163" s="45">
        <v>368</v>
      </c>
      <c r="D163" s="7" t="s">
        <v>36</v>
      </c>
      <c r="E163" s="30"/>
      <c r="F163" s="53">
        <f t="shared" si="2"/>
        <v>0</v>
      </c>
    </row>
    <row r="164" spans="1:6" ht="32.25" customHeight="1" x14ac:dyDescent="0.3">
      <c r="A164" s="12">
        <v>8042800</v>
      </c>
      <c r="B164" s="9" t="s">
        <v>66</v>
      </c>
      <c r="C164" s="45">
        <v>4058</v>
      </c>
      <c r="D164" s="7" t="s">
        <v>33</v>
      </c>
      <c r="E164" s="30"/>
      <c r="F164" s="53">
        <f t="shared" si="2"/>
        <v>0</v>
      </c>
    </row>
    <row r="165" spans="1:6" ht="32.25" customHeight="1" x14ac:dyDescent="0.3">
      <c r="A165" s="12">
        <v>8051050</v>
      </c>
      <c r="B165" s="9" t="s">
        <v>116</v>
      </c>
      <c r="C165" s="45">
        <v>2625</v>
      </c>
      <c r="D165" s="7" t="s">
        <v>34</v>
      </c>
      <c r="E165" s="30"/>
      <c r="F165" s="53">
        <f t="shared" si="2"/>
        <v>0</v>
      </c>
    </row>
    <row r="166" spans="1:6" ht="32.25" customHeight="1" x14ac:dyDescent="0.3">
      <c r="A166" s="12">
        <v>8051151</v>
      </c>
      <c r="B166" s="9" t="s">
        <v>67</v>
      </c>
      <c r="C166" s="45">
        <v>9</v>
      </c>
      <c r="D166" s="7" t="s">
        <v>32</v>
      </c>
      <c r="E166" s="30"/>
      <c r="F166" s="53">
        <f t="shared" si="2"/>
        <v>0</v>
      </c>
    </row>
    <row r="167" spans="1:6" ht="32.25" customHeight="1" x14ac:dyDescent="0.3">
      <c r="A167" s="12">
        <v>8051710</v>
      </c>
      <c r="B167" s="9" t="s">
        <v>68</v>
      </c>
      <c r="C167" s="45">
        <v>5</v>
      </c>
      <c r="D167" s="7" t="s">
        <v>32</v>
      </c>
      <c r="E167" s="30"/>
      <c r="F167" s="53">
        <f t="shared" si="2"/>
        <v>0</v>
      </c>
    </row>
    <row r="168" spans="1:6" ht="32.25" customHeight="1" x14ac:dyDescent="0.3">
      <c r="A168" s="12">
        <v>8052100</v>
      </c>
      <c r="B168" s="9" t="s">
        <v>217</v>
      </c>
      <c r="C168" s="45">
        <v>400</v>
      </c>
      <c r="D168" s="7" t="s">
        <v>34</v>
      </c>
      <c r="E168" s="30"/>
      <c r="F168" s="53">
        <f t="shared" si="2"/>
        <v>0</v>
      </c>
    </row>
    <row r="169" spans="1:6" ht="32.25" customHeight="1" x14ac:dyDescent="0.3">
      <c r="A169" s="12">
        <v>8052200</v>
      </c>
      <c r="B169" s="9" t="s">
        <v>119</v>
      </c>
      <c r="C169" s="45">
        <v>1362.5</v>
      </c>
      <c r="D169" s="7" t="s">
        <v>34</v>
      </c>
      <c r="E169" s="30"/>
      <c r="F169" s="53">
        <f t="shared" si="2"/>
        <v>0</v>
      </c>
    </row>
    <row r="170" spans="1:6" ht="32.25" customHeight="1" x14ac:dyDescent="0.3">
      <c r="A170" s="12">
        <v>8052210</v>
      </c>
      <c r="B170" s="9" t="s">
        <v>120</v>
      </c>
      <c r="C170" s="45">
        <v>7</v>
      </c>
      <c r="D170" s="7" t="s">
        <v>32</v>
      </c>
      <c r="E170" s="30"/>
      <c r="F170" s="53">
        <f t="shared" si="2"/>
        <v>0</v>
      </c>
    </row>
    <row r="171" spans="1:6" ht="32.25" customHeight="1" x14ac:dyDescent="0.3">
      <c r="A171" s="12">
        <v>8055800</v>
      </c>
      <c r="B171" s="9" t="s">
        <v>121</v>
      </c>
      <c r="C171" s="45">
        <v>162.5</v>
      </c>
      <c r="D171" s="7" t="s">
        <v>34</v>
      </c>
      <c r="E171" s="30"/>
      <c r="F171" s="53">
        <f t="shared" si="2"/>
        <v>0</v>
      </c>
    </row>
    <row r="172" spans="1:6" ht="32.25" customHeight="1" x14ac:dyDescent="0.3">
      <c r="A172" s="12">
        <v>8055801</v>
      </c>
      <c r="B172" s="9" t="s">
        <v>122</v>
      </c>
      <c r="C172" s="45">
        <v>200</v>
      </c>
      <c r="D172" s="7" t="s">
        <v>34</v>
      </c>
      <c r="E172" s="30"/>
      <c r="F172" s="53">
        <f t="shared" si="2"/>
        <v>0</v>
      </c>
    </row>
    <row r="173" spans="1:6" ht="32.25" customHeight="1" x14ac:dyDescent="0.3">
      <c r="A173" s="12">
        <v>8057100</v>
      </c>
      <c r="B173" s="9" t="s">
        <v>118</v>
      </c>
      <c r="C173" s="45">
        <v>2</v>
      </c>
      <c r="D173" s="7" t="s">
        <v>32</v>
      </c>
      <c r="E173" s="30"/>
      <c r="F173" s="53">
        <f t="shared" si="2"/>
        <v>0</v>
      </c>
    </row>
    <row r="174" spans="1:6" ht="32.25" customHeight="1" x14ac:dyDescent="0.3">
      <c r="A174" s="12">
        <v>8068301</v>
      </c>
      <c r="B174" s="9" t="s">
        <v>117</v>
      </c>
      <c r="C174" s="45">
        <v>1935</v>
      </c>
      <c r="D174" s="7" t="s">
        <v>34</v>
      </c>
      <c r="E174" s="30"/>
      <c r="F174" s="53">
        <f t="shared" si="2"/>
        <v>0</v>
      </c>
    </row>
    <row r="175" spans="1:6" ht="32.25" customHeight="1" x14ac:dyDescent="0.3">
      <c r="A175" s="12">
        <v>8071000</v>
      </c>
      <c r="B175" s="9" t="s">
        <v>123</v>
      </c>
      <c r="C175" s="45">
        <v>1146</v>
      </c>
      <c r="D175" s="7" t="s">
        <v>34</v>
      </c>
      <c r="E175" s="30"/>
      <c r="F175" s="53">
        <f t="shared" si="2"/>
        <v>0</v>
      </c>
    </row>
    <row r="176" spans="1:6" ht="32.25" customHeight="1" x14ac:dyDescent="0.3">
      <c r="A176" s="12">
        <v>8072000</v>
      </c>
      <c r="B176" s="9" t="s">
        <v>124</v>
      </c>
      <c r="C176" s="45">
        <v>65</v>
      </c>
      <c r="D176" s="7" t="s">
        <v>34</v>
      </c>
      <c r="E176" s="30"/>
      <c r="F176" s="53">
        <f t="shared" si="2"/>
        <v>0</v>
      </c>
    </row>
    <row r="177" spans="1:6" ht="32.25" customHeight="1" x14ac:dyDescent="0.3">
      <c r="A177" s="12">
        <v>8081000</v>
      </c>
      <c r="B177" s="9" t="s">
        <v>218</v>
      </c>
      <c r="C177" s="45" t="s">
        <v>130</v>
      </c>
      <c r="D177" s="7" t="s">
        <v>31</v>
      </c>
      <c r="E177" s="30"/>
      <c r="F177" s="53">
        <f t="shared" si="2"/>
        <v>0</v>
      </c>
    </row>
    <row r="178" spans="1:6" ht="32.25" customHeight="1" x14ac:dyDescent="0.3">
      <c r="A178" s="12">
        <v>8091010</v>
      </c>
      <c r="B178" s="9" t="s">
        <v>219</v>
      </c>
      <c r="C178" s="45">
        <v>310</v>
      </c>
      <c r="D178" s="7" t="s">
        <v>32</v>
      </c>
      <c r="E178" s="30"/>
      <c r="F178" s="53">
        <f t="shared" si="2"/>
        <v>0</v>
      </c>
    </row>
    <row r="179" spans="1:6" ht="32.25" customHeight="1" x14ac:dyDescent="0.3">
      <c r="A179" s="12">
        <v>8091050</v>
      </c>
      <c r="B179" s="9" t="s">
        <v>20</v>
      </c>
      <c r="C179" s="45" t="s">
        <v>130</v>
      </c>
      <c r="D179" s="7" t="s">
        <v>31</v>
      </c>
      <c r="E179" s="30"/>
      <c r="F179" s="53">
        <f t="shared" si="2"/>
        <v>0</v>
      </c>
    </row>
    <row r="180" spans="1:6" ht="32.25" customHeight="1" x14ac:dyDescent="0.3">
      <c r="A180" s="12">
        <v>8100100</v>
      </c>
      <c r="B180" s="9" t="s">
        <v>21</v>
      </c>
      <c r="C180" s="45">
        <v>36.408999999999999</v>
      </c>
      <c r="D180" s="7" t="s">
        <v>39</v>
      </c>
      <c r="E180" s="30"/>
      <c r="F180" s="53">
        <f t="shared" si="2"/>
        <v>0</v>
      </c>
    </row>
    <row r="181" spans="1:6" ht="32.25" customHeight="1" x14ac:dyDescent="0.3">
      <c r="A181" s="11">
        <v>8100200</v>
      </c>
      <c r="B181" s="9" t="s">
        <v>22</v>
      </c>
      <c r="C181" s="45">
        <v>18.204999999999998</v>
      </c>
      <c r="D181" s="7" t="s">
        <v>39</v>
      </c>
      <c r="E181" s="30"/>
      <c r="F181" s="53">
        <f t="shared" si="2"/>
        <v>0</v>
      </c>
    </row>
    <row r="182" spans="1:6" ht="32.25" customHeight="1" x14ac:dyDescent="0.3">
      <c r="A182" s="11">
        <v>8101100</v>
      </c>
      <c r="B182" s="9" t="s">
        <v>69</v>
      </c>
      <c r="C182" s="45">
        <v>9810</v>
      </c>
      <c r="D182" s="7" t="s">
        <v>35</v>
      </c>
      <c r="E182" s="30"/>
      <c r="F182" s="53">
        <f t="shared" si="2"/>
        <v>0</v>
      </c>
    </row>
    <row r="183" spans="1:6" ht="32.25" customHeight="1" x14ac:dyDescent="0.3">
      <c r="A183" s="11">
        <v>8104005</v>
      </c>
      <c r="B183" s="9" t="s">
        <v>23</v>
      </c>
      <c r="C183" s="45">
        <v>3641</v>
      </c>
      <c r="D183" s="7" t="s">
        <v>40</v>
      </c>
      <c r="E183" s="30"/>
      <c r="F183" s="53">
        <f t="shared" si="2"/>
        <v>0</v>
      </c>
    </row>
    <row r="184" spans="1:6" ht="32.25" customHeight="1" x14ac:dyDescent="0.3">
      <c r="A184" s="11">
        <v>8104010</v>
      </c>
      <c r="B184" s="9" t="s">
        <v>24</v>
      </c>
      <c r="C184" s="45">
        <v>3641</v>
      </c>
      <c r="D184" s="7" t="s">
        <v>40</v>
      </c>
      <c r="E184" s="30"/>
      <c r="F184" s="53">
        <f t="shared" si="2"/>
        <v>0</v>
      </c>
    </row>
    <row r="185" spans="1:6" ht="32.25" customHeight="1" x14ac:dyDescent="0.3">
      <c r="A185" s="11">
        <v>8104015</v>
      </c>
      <c r="B185" s="9" t="s">
        <v>25</v>
      </c>
      <c r="C185" s="45">
        <v>3641</v>
      </c>
      <c r="D185" s="7" t="s">
        <v>40</v>
      </c>
      <c r="E185" s="30"/>
      <c r="F185" s="53">
        <f t="shared" si="2"/>
        <v>0</v>
      </c>
    </row>
    <row r="186" spans="1:6" ht="32.25" customHeight="1" x14ac:dyDescent="0.3">
      <c r="A186" s="11">
        <v>8105005</v>
      </c>
      <c r="B186" s="9" t="s">
        <v>26</v>
      </c>
      <c r="C186" s="45">
        <v>72818</v>
      </c>
      <c r="D186" s="7" t="s">
        <v>40</v>
      </c>
      <c r="E186" s="30"/>
      <c r="F186" s="53">
        <f t="shared" si="2"/>
        <v>0</v>
      </c>
    </row>
    <row r="187" spans="1:6" ht="32.25" customHeight="1" x14ac:dyDescent="0.3">
      <c r="A187" s="11">
        <v>8109050</v>
      </c>
      <c r="B187" s="9" t="s">
        <v>27</v>
      </c>
      <c r="C187" s="45">
        <v>271500</v>
      </c>
      <c r="D187" s="7" t="s">
        <v>37</v>
      </c>
      <c r="E187" s="30"/>
      <c r="F187" s="53">
        <f t="shared" si="2"/>
        <v>0</v>
      </c>
    </row>
    <row r="188" spans="1:6" ht="32.25" customHeight="1" x14ac:dyDescent="0.3">
      <c r="A188" s="11">
        <v>8109901</v>
      </c>
      <c r="B188" s="9" t="s">
        <v>28</v>
      </c>
      <c r="C188" s="45">
        <v>109.227</v>
      </c>
      <c r="D188" s="7" t="s">
        <v>39</v>
      </c>
      <c r="E188" s="30"/>
      <c r="F188" s="53">
        <f t="shared" si="2"/>
        <v>0</v>
      </c>
    </row>
    <row r="189" spans="1:6" ht="32.25" customHeight="1" x14ac:dyDescent="0.3">
      <c r="A189" s="11">
        <v>8151101</v>
      </c>
      <c r="B189" s="9" t="s">
        <v>220</v>
      </c>
      <c r="C189" s="45">
        <v>0.98399999999999999</v>
      </c>
      <c r="D189" s="7" t="s">
        <v>41</v>
      </c>
      <c r="E189" s="30"/>
      <c r="F189" s="53">
        <f t="shared" si="2"/>
        <v>0</v>
      </c>
    </row>
    <row r="190" spans="1:6" ht="32.25" customHeight="1" x14ac:dyDescent="0.3">
      <c r="A190" s="11">
        <v>8151102</v>
      </c>
      <c r="B190" s="9" t="s">
        <v>221</v>
      </c>
      <c r="C190" s="45">
        <v>2.5000000000000001E-2</v>
      </c>
      <c r="D190" s="7" t="s">
        <v>41</v>
      </c>
      <c r="E190" s="30"/>
      <c r="F190" s="53">
        <f t="shared" si="2"/>
        <v>0</v>
      </c>
    </row>
    <row r="191" spans="1:6" ht="32.25" customHeight="1" x14ac:dyDescent="0.3">
      <c r="A191" s="11">
        <v>8151111</v>
      </c>
      <c r="B191" s="9" t="s">
        <v>222</v>
      </c>
      <c r="C191" s="45">
        <v>69.557999999999993</v>
      </c>
      <c r="D191" s="7" t="s">
        <v>41</v>
      </c>
      <c r="E191" s="30"/>
      <c r="F191" s="53">
        <f t="shared" si="2"/>
        <v>0</v>
      </c>
    </row>
    <row r="192" spans="1:6" ht="32.25" customHeight="1" x14ac:dyDescent="0.3">
      <c r="A192" s="11">
        <v>8151201</v>
      </c>
      <c r="B192" s="9" t="s">
        <v>276</v>
      </c>
      <c r="C192" s="45">
        <v>49</v>
      </c>
      <c r="D192" s="7" t="s">
        <v>39</v>
      </c>
      <c r="E192" s="30"/>
      <c r="F192" s="53">
        <f t="shared" si="2"/>
        <v>0</v>
      </c>
    </row>
    <row r="193" spans="1:6" ht="32.25" customHeight="1" x14ac:dyDescent="0.3">
      <c r="A193" s="11">
        <v>8151203</v>
      </c>
      <c r="B193" s="9" t="s">
        <v>70</v>
      </c>
      <c r="C193" s="45">
        <v>42.023000000000003</v>
      </c>
      <c r="D193" s="7" t="s">
        <v>39</v>
      </c>
      <c r="E193" s="30"/>
      <c r="F193" s="53">
        <f t="shared" si="2"/>
        <v>0</v>
      </c>
    </row>
    <row r="194" spans="1:6" ht="32.25" customHeight="1" x14ac:dyDescent="0.3">
      <c r="A194" s="11">
        <v>8152004</v>
      </c>
      <c r="B194" s="9" t="s">
        <v>71</v>
      </c>
      <c r="C194" s="45">
        <v>7672</v>
      </c>
      <c r="D194" s="7" t="s">
        <v>34</v>
      </c>
      <c r="E194" s="30"/>
      <c r="F194" s="53">
        <f t="shared" si="2"/>
        <v>0</v>
      </c>
    </row>
    <row r="195" spans="1:6" ht="32.25" customHeight="1" x14ac:dyDescent="0.3">
      <c r="A195" s="11">
        <v>8152006</v>
      </c>
      <c r="B195" s="9" t="s">
        <v>223</v>
      </c>
      <c r="C195" s="45">
        <v>7672</v>
      </c>
      <c r="D195" s="7" t="s">
        <v>34</v>
      </c>
      <c r="E195" s="30"/>
      <c r="F195" s="53">
        <f t="shared" si="2"/>
        <v>0</v>
      </c>
    </row>
    <row r="196" spans="1:6" ht="32.25" customHeight="1" x14ac:dyDescent="0.3">
      <c r="A196" s="12">
        <v>8152007</v>
      </c>
      <c r="B196" s="9" t="s">
        <v>125</v>
      </c>
      <c r="C196" s="45">
        <v>8880</v>
      </c>
      <c r="D196" s="7" t="s">
        <v>34</v>
      </c>
      <c r="E196" s="30"/>
      <c r="F196" s="53">
        <f t="shared" si="2"/>
        <v>0</v>
      </c>
    </row>
    <row r="197" spans="1:6" ht="32.25" customHeight="1" x14ac:dyDescent="0.3">
      <c r="A197" s="12">
        <v>8153000</v>
      </c>
      <c r="B197" s="9" t="s">
        <v>29</v>
      </c>
      <c r="C197" s="45">
        <v>34734</v>
      </c>
      <c r="D197" s="7" t="s">
        <v>34</v>
      </c>
      <c r="E197" s="30"/>
      <c r="F197" s="53">
        <f t="shared" si="2"/>
        <v>0</v>
      </c>
    </row>
    <row r="198" spans="1:6" ht="32.25" customHeight="1" x14ac:dyDescent="0.3">
      <c r="A198" s="12">
        <v>8153090</v>
      </c>
      <c r="B198" s="9" t="s">
        <v>30</v>
      </c>
      <c r="C198" s="45">
        <v>3474</v>
      </c>
      <c r="D198" s="7" t="s">
        <v>34</v>
      </c>
      <c r="E198" s="30"/>
      <c r="F198" s="53">
        <f t="shared" si="2"/>
        <v>0</v>
      </c>
    </row>
    <row r="199" spans="1:6" ht="32.25" customHeight="1" x14ac:dyDescent="0.3">
      <c r="A199" s="12">
        <v>8154010</v>
      </c>
      <c r="B199" s="9" t="s">
        <v>72</v>
      </c>
      <c r="C199" s="45">
        <v>4556</v>
      </c>
      <c r="D199" s="7" t="s">
        <v>35</v>
      </c>
      <c r="E199" s="30"/>
      <c r="F199" s="53">
        <f t="shared" si="2"/>
        <v>0</v>
      </c>
    </row>
    <row r="200" spans="1:6" ht="32.25" customHeight="1" x14ac:dyDescent="0.3">
      <c r="A200" s="12">
        <v>8154050</v>
      </c>
      <c r="B200" s="9" t="s">
        <v>73</v>
      </c>
      <c r="C200" s="45">
        <v>8684</v>
      </c>
      <c r="D200" s="7" t="s">
        <v>34</v>
      </c>
      <c r="E200" s="30"/>
      <c r="F200" s="53">
        <f t="shared" si="2"/>
        <v>0</v>
      </c>
    </row>
    <row r="201" spans="1:6" ht="32.25" customHeight="1" x14ac:dyDescent="0.3">
      <c r="A201" s="12">
        <v>8156205</v>
      </c>
      <c r="B201" s="9" t="s">
        <v>126</v>
      </c>
      <c r="C201" s="45">
        <v>22</v>
      </c>
      <c r="D201" s="7" t="s">
        <v>32</v>
      </c>
      <c r="E201" s="30"/>
      <c r="F201" s="53">
        <f t="shared" ref="F201:F209" si="3">IFERROR(IF($D201="LS",$E201,$E201*$C201),"error")</f>
        <v>0</v>
      </c>
    </row>
    <row r="202" spans="1:6" ht="32.25" customHeight="1" x14ac:dyDescent="0.3">
      <c r="A202" s="12">
        <v>8156215</v>
      </c>
      <c r="B202" s="9" t="s">
        <v>127</v>
      </c>
      <c r="C202" s="45">
        <v>43</v>
      </c>
      <c r="D202" s="7" t="s">
        <v>32</v>
      </c>
      <c r="E202" s="30"/>
      <c r="F202" s="53">
        <f t="shared" si="3"/>
        <v>0</v>
      </c>
    </row>
    <row r="203" spans="1:6" ht="32.25" customHeight="1" x14ac:dyDescent="0.3">
      <c r="A203" s="12">
        <v>8156219</v>
      </c>
      <c r="B203" s="9" t="s">
        <v>128</v>
      </c>
      <c r="C203" s="45">
        <v>504</v>
      </c>
      <c r="D203" s="7" t="s">
        <v>34</v>
      </c>
      <c r="E203" s="30"/>
      <c r="F203" s="53">
        <f t="shared" si="3"/>
        <v>0</v>
      </c>
    </row>
    <row r="204" spans="1:6" ht="32.25" customHeight="1" x14ac:dyDescent="0.3">
      <c r="A204" s="12">
        <v>8156410</v>
      </c>
      <c r="B204" s="9" t="s">
        <v>224</v>
      </c>
      <c r="C204" s="45">
        <v>324</v>
      </c>
      <c r="D204" s="7" t="s">
        <v>36</v>
      </c>
      <c r="E204" s="30"/>
      <c r="F204" s="53">
        <f t="shared" si="3"/>
        <v>0</v>
      </c>
    </row>
    <row r="205" spans="1:6" ht="32.25" customHeight="1" thickBot="1" x14ac:dyDescent="0.35">
      <c r="A205" s="12">
        <v>8156490</v>
      </c>
      <c r="B205" s="9" t="s">
        <v>74</v>
      </c>
      <c r="C205" s="45">
        <v>1650</v>
      </c>
      <c r="D205" s="7" t="s">
        <v>33</v>
      </c>
      <c r="E205" s="30"/>
      <c r="F205" s="53">
        <f t="shared" si="3"/>
        <v>0</v>
      </c>
    </row>
    <row r="206" spans="1:6" ht="21.65" customHeight="1" thickTop="1" x14ac:dyDescent="0.3">
      <c r="A206" s="46"/>
      <c r="B206" s="47"/>
      <c r="C206" s="48"/>
      <c r="D206" s="49"/>
      <c r="E206" s="50"/>
      <c r="F206" s="51"/>
    </row>
    <row r="207" spans="1:6" ht="32.25" customHeight="1" x14ac:dyDescent="0.3">
      <c r="A207" s="105" t="s">
        <v>278</v>
      </c>
      <c r="B207" s="106"/>
      <c r="C207" s="106"/>
      <c r="D207" s="106"/>
      <c r="E207" s="106"/>
      <c r="F207" s="107"/>
    </row>
    <row r="208" spans="1:6" ht="32.25" customHeight="1" x14ac:dyDescent="0.3">
      <c r="A208" s="12">
        <v>2021000</v>
      </c>
      <c r="B208" s="9" t="s">
        <v>277</v>
      </c>
      <c r="C208" s="45" t="s">
        <v>130</v>
      </c>
      <c r="D208" s="7" t="s">
        <v>31</v>
      </c>
      <c r="E208" s="30"/>
      <c r="F208" s="53">
        <f>IFERROR(IF($D208="LS",$E208,$E208*$C208),"error")</f>
        <v>0</v>
      </c>
    </row>
    <row r="209" spans="1:6" ht="32.25" customHeight="1" thickBot="1" x14ac:dyDescent="0.35">
      <c r="A209" s="12"/>
      <c r="B209" s="9"/>
      <c r="C209" s="45"/>
      <c r="D209" s="7"/>
      <c r="E209" s="30"/>
      <c r="F209" s="53">
        <f t="shared" si="3"/>
        <v>0</v>
      </c>
    </row>
    <row r="210" spans="1:6" ht="21.65" customHeight="1" thickTop="1" x14ac:dyDescent="0.3">
      <c r="A210" s="46"/>
      <c r="B210" s="47"/>
      <c r="C210" s="48"/>
      <c r="D210" s="49"/>
      <c r="E210" s="50"/>
      <c r="F210" s="51"/>
    </row>
    <row r="211" spans="1:6" ht="21.65" customHeight="1" thickBot="1" x14ac:dyDescent="0.35">
      <c r="A211" s="52"/>
      <c r="B211" s="56"/>
      <c r="C211" s="57"/>
      <c r="D211" s="57"/>
      <c r="E211" s="54" t="s">
        <v>225</v>
      </c>
      <c r="F211" s="55">
        <f>SUM($F$3:$F$205,$F$208:$F$209)</f>
        <v>0</v>
      </c>
    </row>
    <row r="212" spans="1:6" ht="21.65" customHeight="1" x14ac:dyDescent="0.3">
      <c r="A212" s="36"/>
      <c r="B212" s="2"/>
      <c r="C212" s="24"/>
      <c r="D212" s="3"/>
      <c r="E212" s="28"/>
      <c r="F212" s="1"/>
    </row>
    <row r="213" spans="1:6" x14ac:dyDescent="0.3">
      <c r="C213" s="25"/>
      <c r="D213" s="1"/>
    </row>
    <row r="214" spans="1:6" x14ac:dyDescent="0.3">
      <c r="C214" s="25"/>
      <c r="D214" s="1"/>
    </row>
    <row r="215" spans="1:6" x14ac:dyDescent="0.3">
      <c r="A215" s="38"/>
      <c r="C215" s="25"/>
      <c r="D215" s="1"/>
    </row>
    <row r="216" spans="1:6" x14ac:dyDescent="0.3">
      <c r="A216" s="38"/>
      <c r="C216" s="25"/>
      <c r="D216" s="1"/>
    </row>
    <row r="217" spans="1:6" x14ac:dyDescent="0.3">
      <c r="A217" s="38"/>
      <c r="C217" s="25"/>
      <c r="D217" s="1"/>
    </row>
    <row r="218" spans="1:6" x14ac:dyDescent="0.3">
      <c r="A218" s="38"/>
      <c r="C218" s="25"/>
      <c r="D218" s="1"/>
    </row>
    <row r="219" spans="1:6" x14ac:dyDescent="0.3">
      <c r="A219" s="38"/>
      <c r="C219" s="25"/>
      <c r="D219" s="1"/>
    </row>
    <row r="220" spans="1:6" x14ac:dyDescent="0.3">
      <c r="A220" s="38"/>
      <c r="C220" s="25"/>
      <c r="D220" s="1"/>
    </row>
    <row r="221" spans="1:6" x14ac:dyDescent="0.3">
      <c r="A221" s="38"/>
      <c r="C221" s="25"/>
      <c r="D221" s="1"/>
    </row>
    <row r="222" spans="1:6" x14ac:dyDescent="0.3">
      <c r="A222" s="38"/>
      <c r="C222" s="25"/>
      <c r="D222" s="1"/>
    </row>
    <row r="223" spans="1:6" x14ac:dyDescent="0.3">
      <c r="A223" s="38"/>
      <c r="C223" s="25"/>
      <c r="D223" s="1"/>
    </row>
    <row r="224" spans="1:6" x14ac:dyDescent="0.3">
      <c r="A224" s="38"/>
      <c r="C224" s="25"/>
      <c r="D224" s="1"/>
    </row>
    <row r="225" spans="1:4" x14ac:dyDescent="0.3">
      <c r="A225" s="38"/>
      <c r="C225" s="25"/>
      <c r="D225" s="1"/>
    </row>
    <row r="226" spans="1:4" x14ac:dyDescent="0.3">
      <c r="A226" s="38"/>
      <c r="C226" s="25"/>
      <c r="D226" s="1"/>
    </row>
    <row r="227" spans="1:4" x14ac:dyDescent="0.3">
      <c r="A227" s="38"/>
      <c r="C227" s="25"/>
      <c r="D227" s="1"/>
    </row>
    <row r="228" spans="1:4" x14ac:dyDescent="0.3">
      <c r="A228" s="38"/>
      <c r="C228" s="25"/>
      <c r="D228" s="1"/>
    </row>
    <row r="229" spans="1:4" x14ac:dyDescent="0.3">
      <c r="A229" s="38"/>
      <c r="C229" s="25"/>
      <c r="D229" s="1"/>
    </row>
    <row r="230" spans="1:4" x14ac:dyDescent="0.3">
      <c r="A230" s="38"/>
      <c r="C230" s="25"/>
      <c r="D230" s="1"/>
    </row>
    <row r="231" spans="1:4" x14ac:dyDescent="0.3">
      <c r="A231" s="38"/>
      <c r="C231" s="25"/>
      <c r="D231" s="1"/>
    </row>
    <row r="232" spans="1:4" x14ac:dyDescent="0.3">
      <c r="A232" s="38"/>
      <c r="C232" s="25"/>
      <c r="D232" s="1"/>
    </row>
    <row r="233" spans="1:4" x14ac:dyDescent="0.3">
      <c r="A233" s="38"/>
      <c r="C233" s="25"/>
      <c r="D233" s="1"/>
    </row>
    <row r="234" spans="1:4" x14ac:dyDescent="0.3">
      <c r="A234" s="38"/>
      <c r="C234" s="25"/>
      <c r="D234" s="1"/>
    </row>
    <row r="235" spans="1:4" x14ac:dyDescent="0.3">
      <c r="A235" s="38"/>
      <c r="C235" s="25"/>
      <c r="D235" s="1"/>
    </row>
    <row r="236" spans="1:4" x14ac:dyDescent="0.3">
      <c r="A236" s="38"/>
      <c r="C236" s="25"/>
      <c r="D236" s="1"/>
    </row>
    <row r="237" spans="1:4" x14ac:dyDescent="0.3">
      <c r="A237" s="38"/>
      <c r="C237" s="25"/>
      <c r="D237" s="1"/>
    </row>
    <row r="238" spans="1:4" x14ac:dyDescent="0.3">
      <c r="A238" s="38"/>
      <c r="C238" s="25"/>
      <c r="D238" s="1"/>
    </row>
    <row r="239" spans="1:4" x14ac:dyDescent="0.3">
      <c r="A239" s="38"/>
      <c r="C239" s="25"/>
      <c r="D239" s="1"/>
    </row>
    <row r="240" spans="1:4" x14ac:dyDescent="0.3">
      <c r="A240" s="38"/>
      <c r="C240" s="25"/>
      <c r="D240" s="1"/>
    </row>
    <row r="241" spans="1:4" x14ac:dyDescent="0.3">
      <c r="A241" s="38"/>
      <c r="C241" s="25"/>
      <c r="D241" s="1"/>
    </row>
    <row r="242" spans="1:4" x14ac:dyDescent="0.3">
      <c r="A242" s="38"/>
      <c r="C242" s="25"/>
      <c r="D242" s="1"/>
    </row>
    <row r="243" spans="1:4" x14ac:dyDescent="0.3">
      <c r="A243" s="38"/>
      <c r="C243" s="25"/>
      <c r="D243" s="1"/>
    </row>
    <row r="244" spans="1:4" x14ac:dyDescent="0.3">
      <c r="A244" s="38"/>
      <c r="C244" s="25"/>
      <c r="D244" s="1"/>
    </row>
    <row r="245" spans="1:4" x14ac:dyDescent="0.3">
      <c r="A245" s="38"/>
      <c r="C245" s="25"/>
      <c r="D245" s="1"/>
    </row>
    <row r="246" spans="1:4" x14ac:dyDescent="0.3">
      <c r="A246" s="38"/>
      <c r="C246" s="25"/>
      <c r="D246" s="1"/>
    </row>
    <row r="247" spans="1:4" x14ac:dyDescent="0.3">
      <c r="A247" s="38"/>
      <c r="C247" s="25"/>
      <c r="D247" s="1"/>
    </row>
    <row r="248" spans="1:4" x14ac:dyDescent="0.3">
      <c r="A248" s="38"/>
      <c r="C248" s="25"/>
      <c r="D248" s="1"/>
    </row>
    <row r="249" spans="1:4" x14ac:dyDescent="0.3">
      <c r="A249" s="38"/>
      <c r="C249" s="25"/>
      <c r="D249" s="1"/>
    </row>
    <row r="250" spans="1:4" x14ac:dyDescent="0.3">
      <c r="A250" s="38"/>
      <c r="C250" s="25"/>
      <c r="D250" s="1"/>
    </row>
    <row r="251" spans="1:4" x14ac:dyDescent="0.3">
      <c r="A251" s="38"/>
      <c r="C251" s="25"/>
      <c r="D251" s="1"/>
    </row>
    <row r="252" spans="1:4" x14ac:dyDescent="0.3">
      <c r="A252" s="38"/>
      <c r="C252" s="25"/>
      <c r="D252" s="1"/>
    </row>
    <row r="253" spans="1:4" x14ac:dyDescent="0.3">
      <c r="A253" s="38"/>
      <c r="C253" s="25"/>
      <c r="D253" s="1"/>
    </row>
    <row r="254" spans="1:4" x14ac:dyDescent="0.3">
      <c r="A254" s="38"/>
      <c r="C254" s="25"/>
      <c r="D254" s="1"/>
    </row>
    <row r="255" spans="1:4" x14ac:dyDescent="0.3">
      <c r="A255" s="38"/>
      <c r="C255" s="25"/>
      <c r="D255" s="1"/>
    </row>
    <row r="256" spans="1:4" x14ac:dyDescent="0.3">
      <c r="A256" s="38"/>
      <c r="C256" s="25"/>
      <c r="D256" s="1"/>
    </row>
    <row r="257" spans="1:4" x14ac:dyDescent="0.3">
      <c r="A257" s="38"/>
      <c r="C257" s="25"/>
      <c r="D257" s="1"/>
    </row>
    <row r="258" spans="1:4" x14ac:dyDescent="0.3">
      <c r="A258" s="38"/>
      <c r="C258" s="25"/>
      <c r="D258" s="1"/>
    </row>
    <row r="259" spans="1:4" x14ac:dyDescent="0.3">
      <c r="A259" s="38"/>
      <c r="C259" s="25"/>
      <c r="D259" s="1"/>
    </row>
    <row r="260" spans="1:4" x14ac:dyDescent="0.3">
      <c r="A260" s="38"/>
      <c r="C260" s="25"/>
      <c r="D260" s="1"/>
    </row>
    <row r="261" spans="1:4" x14ac:dyDescent="0.3">
      <c r="A261" s="38"/>
      <c r="C261" s="25"/>
      <c r="D261" s="1"/>
    </row>
    <row r="262" spans="1:4" x14ac:dyDescent="0.3">
      <c r="A262" s="38"/>
      <c r="C262" s="25"/>
      <c r="D262" s="1"/>
    </row>
    <row r="263" spans="1:4" x14ac:dyDescent="0.3">
      <c r="A263" s="38"/>
      <c r="C263" s="25"/>
      <c r="D263" s="1"/>
    </row>
    <row r="264" spans="1:4" x14ac:dyDescent="0.3">
      <c r="A264" s="38"/>
      <c r="C264" s="25"/>
      <c r="D264" s="1"/>
    </row>
    <row r="265" spans="1:4" x14ac:dyDescent="0.3">
      <c r="A265" s="38"/>
      <c r="C265" s="25"/>
      <c r="D265" s="1"/>
    </row>
    <row r="266" spans="1:4" x14ac:dyDescent="0.3">
      <c r="A266" s="38"/>
      <c r="C266" s="25"/>
      <c r="D266" s="1"/>
    </row>
    <row r="267" spans="1:4" x14ac:dyDescent="0.3">
      <c r="A267" s="38"/>
      <c r="C267" s="25"/>
      <c r="D267" s="1"/>
    </row>
    <row r="268" spans="1:4" x14ac:dyDescent="0.3">
      <c r="A268" s="38"/>
      <c r="C268" s="25"/>
      <c r="D268" s="1"/>
    </row>
    <row r="269" spans="1:4" x14ac:dyDescent="0.3">
      <c r="A269" s="38"/>
      <c r="C269" s="25"/>
      <c r="D269" s="1"/>
    </row>
    <row r="270" spans="1:4" x14ac:dyDescent="0.3">
      <c r="A270" s="38"/>
      <c r="C270" s="25"/>
      <c r="D270" s="1"/>
    </row>
    <row r="271" spans="1:4" x14ac:dyDescent="0.3">
      <c r="A271" s="38"/>
      <c r="C271" s="25"/>
      <c r="D271" s="1"/>
    </row>
    <row r="272" spans="1:4" x14ac:dyDescent="0.3">
      <c r="A272" s="38"/>
      <c r="C272" s="25"/>
      <c r="D272" s="1"/>
    </row>
    <row r="273" spans="1:4" x14ac:dyDescent="0.3">
      <c r="A273" s="38"/>
      <c r="C273" s="25"/>
      <c r="D273" s="1"/>
    </row>
    <row r="274" spans="1:4" x14ac:dyDescent="0.3">
      <c r="A274" s="38"/>
      <c r="C274" s="25"/>
      <c r="D274" s="1"/>
    </row>
    <row r="275" spans="1:4" x14ac:dyDescent="0.3">
      <c r="A275" s="38"/>
      <c r="C275" s="25"/>
      <c r="D275" s="1"/>
    </row>
    <row r="276" spans="1:4" x14ac:dyDescent="0.3">
      <c r="A276" s="38"/>
      <c r="C276" s="25"/>
      <c r="D276" s="1"/>
    </row>
    <row r="277" spans="1:4" x14ac:dyDescent="0.3">
      <c r="A277" s="38"/>
      <c r="C277" s="25"/>
      <c r="D277" s="1"/>
    </row>
    <row r="278" spans="1:4" x14ac:dyDescent="0.3">
      <c r="A278" s="38"/>
      <c r="C278" s="25"/>
      <c r="D278" s="1"/>
    </row>
    <row r="279" spans="1:4" x14ac:dyDescent="0.3">
      <c r="A279" s="38"/>
      <c r="C279" s="25"/>
      <c r="D279" s="1"/>
    </row>
    <row r="280" spans="1:4" x14ac:dyDescent="0.3">
      <c r="A280" s="38"/>
      <c r="C280" s="25"/>
      <c r="D280" s="1"/>
    </row>
    <row r="281" spans="1:4" x14ac:dyDescent="0.3">
      <c r="A281" s="38"/>
      <c r="C281" s="25"/>
      <c r="D281" s="1"/>
    </row>
    <row r="282" spans="1:4" x14ac:dyDescent="0.3">
      <c r="A282" s="38"/>
      <c r="C282" s="25"/>
      <c r="D282" s="1"/>
    </row>
    <row r="283" spans="1:4" x14ac:dyDescent="0.3">
      <c r="A283" s="38"/>
      <c r="C283" s="25"/>
      <c r="D283" s="1"/>
    </row>
    <row r="284" spans="1:4" x14ac:dyDescent="0.3">
      <c r="A284" s="38"/>
      <c r="C284" s="25"/>
      <c r="D284" s="1"/>
    </row>
    <row r="285" spans="1:4" x14ac:dyDescent="0.3">
      <c r="A285" s="38"/>
      <c r="C285" s="25"/>
      <c r="D285" s="1"/>
    </row>
    <row r="286" spans="1:4" x14ac:dyDescent="0.3">
      <c r="A286" s="38"/>
      <c r="C286" s="25"/>
      <c r="D286" s="1"/>
    </row>
    <row r="287" spans="1:4" x14ac:dyDescent="0.3">
      <c r="A287" s="38"/>
      <c r="C287" s="25"/>
      <c r="D287" s="1"/>
    </row>
    <row r="288" spans="1:4" x14ac:dyDescent="0.3">
      <c r="A288" s="38"/>
      <c r="C288" s="25"/>
      <c r="D288" s="1"/>
    </row>
    <row r="289" spans="1:4" x14ac:dyDescent="0.3">
      <c r="A289" s="38"/>
      <c r="C289" s="25"/>
      <c r="D289" s="1"/>
    </row>
    <row r="290" spans="1:4" x14ac:dyDescent="0.3">
      <c r="A290" s="38"/>
      <c r="C290" s="25"/>
      <c r="D290" s="1"/>
    </row>
    <row r="291" spans="1:4" x14ac:dyDescent="0.3">
      <c r="A291" s="38"/>
      <c r="C291" s="25"/>
      <c r="D291" s="1"/>
    </row>
    <row r="292" spans="1:4" x14ac:dyDescent="0.3">
      <c r="A292" s="38"/>
      <c r="C292" s="25"/>
      <c r="D292" s="1"/>
    </row>
    <row r="293" spans="1:4" x14ac:dyDescent="0.3">
      <c r="A293" s="38"/>
      <c r="C293" s="25"/>
      <c r="D293" s="1"/>
    </row>
    <row r="294" spans="1:4" x14ac:dyDescent="0.3">
      <c r="A294" s="38"/>
      <c r="C294" s="25"/>
      <c r="D294" s="1"/>
    </row>
    <row r="295" spans="1:4" x14ac:dyDescent="0.3">
      <c r="A295" s="38"/>
      <c r="C295" s="25"/>
      <c r="D295" s="1"/>
    </row>
    <row r="296" spans="1:4" x14ac:dyDescent="0.3">
      <c r="A296" s="38"/>
      <c r="C296" s="25"/>
      <c r="D296" s="1"/>
    </row>
    <row r="297" spans="1:4" x14ac:dyDescent="0.3">
      <c r="A297" s="38"/>
      <c r="C297" s="25"/>
      <c r="D297" s="1"/>
    </row>
    <row r="298" spans="1:4" x14ac:dyDescent="0.3">
      <c r="A298" s="38"/>
      <c r="C298" s="25"/>
      <c r="D298" s="1"/>
    </row>
    <row r="299" spans="1:4" x14ac:dyDescent="0.3">
      <c r="A299" s="38"/>
      <c r="C299" s="25"/>
      <c r="D299" s="1"/>
    </row>
    <row r="300" spans="1:4" x14ac:dyDescent="0.3">
      <c r="A300" s="38"/>
      <c r="C300" s="25"/>
      <c r="D300" s="1"/>
    </row>
    <row r="301" spans="1:4" x14ac:dyDescent="0.3">
      <c r="A301" s="38"/>
      <c r="C301" s="25"/>
      <c r="D301" s="1"/>
    </row>
    <row r="302" spans="1:4" x14ac:dyDescent="0.3">
      <c r="A302" s="38"/>
      <c r="C302" s="25"/>
      <c r="D302" s="1"/>
    </row>
    <row r="303" spans="1:4" x14ac:dyDescent="0.3">
      <c r="A303" s="38"/>
      <c r="C303" s="25"/>
      <c r="D303" s="1"/>
    </row>
    <row r="304" spans="1:4" x14ac:dyDescent="0.3">
      <c r="A304" s="38"/>
      <c r="C304" s="25"/>
      <c r="D304" s="1"/>
    </row>
    <row r="305" spans="1:4" x14ac:dyDescent="0.3">
      <c r="A305" s="38"/>
      <c r="C305" s="25"/>
      <c r="D305" s="1"/>
    </row>
    <row r="306" spans="1:4" x14ac:dyDescent="0.3">
      <c r="A306" s="38"/>
      <c r="C306" s="25"/>
      <c r="D306" s="1"/>
    </row>
    <row r="307" spans="1:4" x14ac:dyDescent="0.3">
      <c r="A307" s="38"/>
      <c r="C307" s="25"/>
      <c r="D307" s="1"/>
    </row>
    <row r="308" spans="1:4" x14ac:dyDescent="0.3">
      <c r="A308" s="38"/>
      <c r="C308" s="25"/>
      <c r="D308" s="1"/>
    </row>
    <row r="309" spans="1:4" x14ac:dyDescent="0.3">
      <c r="A309" s="38"/>
      <c r="C309" s="25"/>
      <c r="D309" s="1"/>
    </row>
    <row r="310" spans="1:4" x14ac:dyDescent="0.3">
      <c r="A310" s="38"/>
      <c r="C310" s="25"/>
      <c r="D310" s="1"/>
    </row>
    <row r="311" spans="1:4" x14ac:dyDescent="0.3">
      <c r="A311" s="38"/>
      <c r="C311" s="25"/>
      <c r="D311" s="1"/>
    </row>
    <row r="312" spans="1:4" x14ac:dyDescent="0.3">
      <c r="A312" s="38"/>
      <c r="C312" s="25"/>
      <c r="D312" s="1"/>
    </row>
    <row r="313" spans="1:4" x14ac:dyDescent="0.3">
      <c r="A313" s="38"/>
      <c r="C313" s="25"/>
      <c r="D313" s="1"/>
    </row>
    <row r="314" spans="1:4" x14ac:dyDescent="0.3">
      <c r="A314" s="38"/>
      <c r="C314" s="25"/>
      <c r="D314" s="1"/>
    </row>
    <row r="315" spans="1:4" x14ac:dyDescent="0.3">
      <c r="A315" s="38"/>
      <c r="C315" s="25"/>
      <c r="D315" s="1"/>
    </row>
    <row r="316" spans="1:4" x14ac:dyDescent="0.3">
      <c r="A316" s="38"/>
      <c r="C316" s="25"/>
      <c r="D316" s="1"/>
    </row>
    <row r="317" spans="1:4" x14ac:dyDescent="0.3">
      <c r="A317" s="38"/>
      <c r="C317" s="25"/>
      <c r="D317" s="1"/>
    </row>
    <row r="318" spans="1:4" x14ac:dyDescent="0.3">
      <c r="A318" s="38"/>
      <c r="C318" s="25"/>
      <c r="D318" s="1"/>
    </row>
    <row r="319" spans="1:4" x14ac:dyDescent="0.3">
      <c r="A319" s="38"/>
      <c r="C319" s="25"/>
      <c r="D319" s="1"/>
    </row>
    <row r="320" spans="1:4" x14ac:dyDescent="0.3">
      <c r="A320" s="38"/>
      <c r="C320" s="25"/>
      <c r="D320" s="1"/>
    </row>
    <row r="321" spans="1:4" x14ac:dyDescent="0.3">
      <c r="A321" s="38"/>
      <c r="C321" s="25"/>
      <c r="D321" s="1"/>
    </row>
    <row r="322" spans="1:4" x14ac:dyDescent="0.3">
      <c r="A322" s="38"/>
      <c r="C322" s="25"/>
      <c r="D322" s="1"/>
    </row>
    <row r="323" spans="1:4" x14ac:dyDescent="0.3">
      <c r="A323" s="38"/>
      <c r="C323" s="25"/>
      <c r="D323" s="1"/>
    </row>
    <row r="324" spans="1:4" x14ac:dyDescent="0.3">
      <c r="A324" s="38"/>
      <c r="C324" s="25"/>
      <c r="D324" s="1"/>
    </row>
    <row r="325" spans="1:4" x14ac:dyDescent="0.3">
      <c r="A325" s="38"/>
      <c r="C325" s="25"/>
      <c r="D325" s="1"/>
    </row>
    <row r="326" spans="1:4" x14ac:dyDescent="0.3">
      <c r="A326" s="38"/>
      <c r="C326" s="25"/>
      <c r="D326" s="1"/>
    </row>
    <row r="327" spans="1:4" x14ac:dyDescent="0.3">
      <c r="A327" s="38"/>
      <c r="C327" s="25"/>
      <c r="D327" s="1"/>
    </row>
    <row r="328" spans="1:4" x14ac:dyDescent="0.3">
      <c r="A328" s="38"/>
      <c r="C328" s="25"/>
      <c r="D328" s="1"/>
    </row>
    <row r="329" spans="1:4" x14ac:dyDescent="0.3">
      <c r="A329" s="38"/>
      <c r="C329" s="25"/>
      <c r="D329" s="1"/>
    </row>
    <row r="330" spans="1:4" x14ac:dyDescent="0.3">
      <c r="A330" s="38"/>
      <c r="C330" s="25"/>
      <c r="D330" s="1"/>
    </row>
    <row r="331" spans="1:4" x14ac:dyDescent="0.3">
      <c r="A331" s="38"/>
      <c r="C331" s="25"/>
      <c r="D331" s="1"/>
    </row>
    <row r="332" spans="1:4" x14ac:dyDescent="0.3">
      <c r="A332" s="38"/>
      <c r="C332" s="25"/>
      <c r="D332" s="1"/>
    </row>
    <row r="333" spans="1:4" x14ac:dyDescent="0.3">
      <c r="A333" s="38"/>
      <c r="C333" s="25"/>
      <c r="D333" s="1"/>
    </row>
    <row r="334" spans="1:4" x14ac:dyDescent="0.3">
      <c r="A334" s="38"/>
      <c r="C334" s="25"/>
      <c r="D334" s="1"/>
    </row>
    <row r="335" spans="1:4" x14ac:dyDescent="0.3">
      <c r="A335" s="38"/>
      <c r="C335" s="25"/>
      <c r="D335" s="1"/>
    </row>
    <row r="336" spans="1:4" x14ac:dyDescent="0.3">
      <c r="A336" s="38"/>
      <c r="C336" s="25"/>
      <c r="D336" s="1"/>
    </row>
    <row r="337" spans="1:4" x14ac:dyDescent="0.3">
      <c r="A337" s="38"/>
      <c r="C337" s="25"/>
      <c r="D337" s="1"/>
    </row>
    <row r="338" spans="1:4" x14ac:dyDescent="0.3">
      <c r="A338" s="38"/>
      <c r="C338" s="25"/>
      <c r="D338" s="1"/>
    </row>
    <row r="339" spans="1:4" x14ac:dyDescent="0.3">
      <c r="A339" s="38"/>
      <c r="C339" s="25"/>
      <c r="D339" s="1"/>
    </row>
    <row r="340" spans="1:4" x14ac:dyDescent="0.3">
      <c r="A340" s="38"/>
      <c r="C340" s="25"/>
      <c r="D340" s="1"/>
    </row>
    <row r="341" spans="1:4" x14ac:dyDescent="0.3">
      <c r="A341" s="38"/>
      <c r="C341" s="25"/>
      <c r="D341" s="1"/>
    </row>
    <row r="342" spans="1:4" x14ac:dyDescent="0.3">
      <c r="A342" s="38"/>
      <c r="C342" s="25"/>
      <c r="D342" s="1"/>
    </row>
    <row r="343" spans="1:4" x14ac:dyDescent="0.3">
      <c r="A343" s="38"/>
      <c r="C343" s="25"/>
      <c r="D343" s="1"/>
    </row>
    <row r="344" spans="1:4" x14ac:dyDescent="0.3">
      <c r="A344" s="38"/>
      <c r="C344" s="25"/>
      <c r="D344" s="1"/>
    </row>
    <row r="345" spans="1:4" x14ac:dyDescent="0.3">
      <c r="A345" s="38"/>
      <c r="C345" s="25"/>
      <c r="D345" s="1"/>
    </row>
    <row r="346" spans="1:4" x14ac:dyDescent="0.3">
      <c r="A346" s="38"/>
      <c r="C346" s="25"/>
      <c r="D346" s="1"/>
    </row>
    <row r="347" spans="1:4" x14ac:dyDescent="0.3">
      <c r="A347" s="38"/>
      <c r="C347" s="25"/>
      <c r="D347" s="1"/>
    </row>
    <row r="348" spans="1:4" x14ac:dyDescent="0.3">
      <c r="A348" s="38"/>
      <c r="C348" s="25"/>
      <c r="D348" s="1"/>
    </row>
    <row r="349" spans="1:4" x14ac:dyDescent="0.3">
      <c r="A349" s="38"/>
      <c r="C349" s="25"/>
      <c r="D349" s="1"/>
    </row>
    <row r="350" spans="1:4" x14ac:dyDescent="0.3">
      <c r="A350" s="38"/>
      <c r="C350" s="25"/>
      <c r="D350" s="1"/>
    </row>
    <row r="351" spans="1:4" x14ac:dyDescent="0.3">
      <c r="A351" s="38"/>
      <c r="C351" s="25"/>
      <c r="D351" s="1"/>
    </row>
    <row r="352" spans="1:4" x14ac:dyDescent="0.3">
      <c r="A352" s="38"/>
      <c r="C352" s="25"/>
      <c r="D352" s="1"/>
    </row>
    <row r="353" spans="1:4" x14ac:dyDescent="0.3">
      <c r="A353" s="38"/>
      <c r="C353" s="25"/>
      <c r="D353" s="1"/>
    </row>
    <row r="354" spans="1:4" x14ac:dyDescent="0.3">
      <c r="A354" s="38"/>
      <c r="C354" s="25"/>
      <c r="D354" s="1"/>
    </row>
    <row r="355" spans="1:4" x14ac:dyDescent="0.3">
      <c r="A355" s="38"/>
      <c r="C355" s="25"/>
      <c r="D355" s="1"/>
    </row>
    <row r="356" spans="1:4" x14ac:dyDescent="0.3">
      <c r="A356" s="38"/>
      <c r="C356" s="25"/>
      <c r="D356" s="1"/>
    </row>
    <row r="357" spans="1:4" x14ac:dyDescent="0.3">
      <c r="A357" s="38"/>
      <c r="C357" s="25"/>
      <c r="D357" s="1"/>
    </row>
    <row r="358" spans="1:4" x14ac:dyDescent="0.3">
      <c r="A358" s="38"/>
      <c r="C358" s="25"/>
      <c r="D358" s="1"/>
    </row>
    <row r="359" spans="1:4" x14ac:dyDescent="0.3">
      <c r="A359" s="38"/>
      <c r="C359" s="25"/>
      <c r="D359" s="1"/>
    </row>
    <row r="360" spans="1:4" x14ac:dyDescent="0.3">
      <c r="A360" s="38"/>
      <c r="C360" s="25"/>
      <c r="D360" s="1"/>
    </row>
    <row r="361" spans="1:4" x14ac:dyDescent="0.3">
      <c r="A361" s="38"/>
      <c r="C361" s="25"/>
      <c r="D361" s="1"/>
    </row>
    <row r="362" spans="1:4" x14ac:dyDescent="0.3">
      <c r="A362" s="38"/>
      <c r="C362" s="25"/>
      <c r="D362" s="1"/>
    </row>
    <row r="363" spans="1:4" x14ac:dyDescent="0.3">
      <c r="A363" s="38"/>
      <c r="C363" s="25"/>
      <c r="D363" s="1"/>
    </row>
    <row r="364" spans="1:4" x14ac:dyDescent="0.3">
      <c r="A364" s="38"/>
      <c r="C364" s="25"/>
      <c r="D364" s="1"/>
    </row>
    <row r="365" spans="1:4" x14ac:dyDescent="0.3">
      <c r="A365" s="38"/>
      <c r="C365" s="25"/>
      <c r="D365" s="1"/>
    </row>
    <row r="366" spans="1:4" x14ac:dyDescent="0.3">
      <c r="A366" s="38"/>
      <c r="C366" s="25"/>
      <c r="D366" s="1"/>
    </row>
    <row r="367" spans="1:4" x14ac:dyDescent="0.3">
      <c r="A367" s="38"/>
      <c r="C367" s="25"/>
      <c r="D367" s="1"/>
    </row>
    <row r="368" spans="1:4" x14ac:dyDescent="0.3">
      <c r="A368" s="38"/>
      <c r="C368" s="25"/>
      <c r="D368" s="1"/>
    </row>
    <row r="369" spans="1:4" x14ac:dyDescent="0.3">
      <c r="A369" s="38"/>
      <c r="C369" s="25"/>
      <c r="D369" s="1"/>
    </row>
    <row r="370" spans="1:4" x14ac:dyDescent="0.3">
      <c r="A370" s="38"/>
      <c r="C370" s="25"/>
      <c r="D370" s="1"/>
    </row>
    <row r="371" spans="1:4" x14ac:dyDescent="0.3">
      <c r="A371" s="38"/>
      <c r="C371" s="25"/>
      <c r="D371" s="1"/>
    </row>
    <row r="372" spans="1:4" x14ac:dyDescent="0.3">
      <c r="A372" s="38"/>
      <c r="C372" s="25"/>
      <c r="D372" s="1"/>
    </row>
    <row r="373" spans="1:4" x14ac:dyDescent="0.3">
      <c r="A373" s="38"/>
      <c r="C373" s="25"/>
      <c r="D373" s="1"/>
    </row>
    <row r="374" spans="1:4" x14ac:dyDescent="0.3">
      <c r="A374" s="38"/>
      <c r="C374" s="25"/>
      <c r="D374" s="1"/>
    </row>
    <row r="375" spans="1:4" x14ac:dyDescent="0.3">
      <c r="A375" s="38"/>
      <c r="C375" s="25"/>
      <c r="D375" s="1"/>
    </row>
    <row r="376" spans="1:4" x14ac:dyDescent="0.3">
      <c r="A376" s="38"/>
      <c r="C376" s="25"/>
      <c r="D376" s="1"/>
    </row>
    <row r="377" spans="1:4" x14ac:dyDescent="0.3">
      <c r="A377" s="38"/>
      <c r="C377" s="25"/>
      <c r="D377" s="1"/>
    </row>
    <row r="378" spans="1:4" x14ac:dyDescent="0.3">
      <c r="A378" s="38"/>
      <c r="C378" s="25"/>
      <c r="D378" s="1"/>
    </row>
    <row r="379" spans="1:4" x14ac:dyDescent="0.3">
      <c r="A379" s="38"/>
      <c r="C379" s="25"/>
      <c r="D379" s="1"/>
    </row>
    <row r="380" spans="1:4" x14ac:dyDescent="0.3">
      <c r="A380" s="38"/>
      <c r="C380" s="25"/>
      <c r="D380" s="1"/>
    </row>
    <row r="381" spans="1:4" x14ac:dyDescent="0.3">
      <c r="A381" s="38"/>
      <c r="C381" s="25"/>
      <c r="D381" s="1"/>
    </row>
    <row r="382" spans="1:4" x14ac:dyDescent="0.3">
      <c r="A382" s="38"/>
      <c r="C382" s="25"/>
      <c r="D382" s="1"/>
    </row>
    <row r="383" spans="1:4" x14ac:dyDescent="0.3">
      <c r="A383" s="38"/>
      <c r="C383" s="25"/>
      <c r="D383" s="1"/>
    </row>
    <row r="384" spans="1:4" x14ac:dyDescent="0.3">
      <c r="A384" s="38"/>
      <c r="C384" s="25"/>
      <c r="D384" s="1"/>
    </row>
    <row r="385" spans="1:4" x14ac:dyDescent="0.3">
      <c r="A385" s="38"/>
      <c r="C385" s="25"/>
      <c r="D385" s="1"/>
    </row>
    <row r="386" spans="1:4" x14ac:dyDescent="0.3">
      <c r="A386" s="38"/>
      <c r="C386" s="25"/>
      <c r="D386" s="1"/>
    </row>
    <row r="387" spans="1:4" x14ac:dyDescent="0.3">
      <c r="A387" s="38"/>
      <c r="C387" s="25"/>
      <c r="D387" s="1"/>
    </row>
    <row r="388" spans="1:4" x14ac:dyDescent="0.3">
      <c r="A388" s="38"/>
      <c r="C388" s="25"/>
      <c r="D388" s="1"/>
    </row>
    <row r="389" spans="1:4" x14ac:dyDescent="0.3">
      <c r="A389" s="38"/>
      <c r="C389" s="25"/>
      <c r="D389" s="1"/>
    </row>
    <row r="390" spans="1:4" x14ac:dyDescent="0.3">
      <c r="A390" s="38"/>
      <c r="C390" s="25"/>
      <c r="D390" s="1"/>
    </row>
    <row r="391" spans="1:4" x14ac:dyDescent="0.3">
      <c r="A391" s="38"/>
      <c r="C391" s="25"/>
      <c r="D391" s="1"/>
    </row>
    <row r="392" spans="1:4" x14ac:dyDescent="0.3">
      <c r="A392" s="38"/>
      <c r="C392" s="25"/>
      <c r="D392" s="1"/>
    </row>
    <row r="393" spans="1:4" x14ac:dyDescent="0.3">
      <c r="A393" s="38"/>
      <c r="C393" s="25"/>
      <c r="D393" s="1"/>
    </row>
    <row r="394" spans="1:4" x14ac:dyDescent="0.3">
      <c r="A394" s="38"/>
      <c r="C394" s="25"/>
      <c r="D394" s="1"/>
    </row>
    <row r="395" spans="1:4" x14ac:dyDescent="0.3">
      <c r="A395" s="38"/>
      <c r="C395" s="25"/>
      <c r="D395" s="1"/>
    </row>
    <row r="396" spans="1:4" x14ac:dyDescent="0.3">
      <c r="A396" s="38"/>
      <c r="C396" s="25"/>
      <c r="D396" s="1"/>
    </row>
    <row r="397" spans="1:4" x14ac:dyDescent="0.3">
      <c r="A397" s="38"/>
      <c r="C397" s="25"/>
      <c r="D397" s="1"/>
    </row>
    <row r="398" spans="1:4" x14ac:dyDescent="0.3">
      <c r="C398" s="25"/>
      <c r="D398" s="1"/>
    </row>
    <row r="399" spans="1:4" x14ac:dyDescent="0.3">
      <c r="C399" s="25"/>
      <c r="D399" s="1"/>
    </row>
    <row r="400" spans="1:4" x14ac:dyDescent="0.3">
      <c r="C400" s="25"/>
      <c r="D400" s="1"/>
    </row>
    <row r="401" spans="3:4" x14ac:dyDescent="0.3">
      <c r="C401" s="25"/>
      <c r="D401" s="1"/>
    </row>
    <row r="402" spans="3:4" x14ac:dyDescent="0.3">
      <c r="C402" s="25"/>
      <c r="D402" s="1"/>
    </row>
    <row r="403" spans="3:4" x14ac:dyDescent="0.3">
      <c r="C403" s="25"/>
      <c r="D403" s="1"/>
    </row>
    <row r="404" spans="3:4" x14ac:dyDescent="0.3">
      <c r="C404" s="25"/>
      <c r="D404" s="1"/>
    </row>
    <row r="405" spans="3:4" x14ac:dyDescent="0.3">
      <c r="C405" s="25"/>
      <c r="D405" s="1"/>
    </row>
    <row r="406" spans="3:4" x14ac:dyDescent="0.3">
      <c r="C406" s="25"/>
      <c r="D406" s="1"/>
    </row>
    <row r="407" spans="3:4" x14ac:dyDescent="0.3">
      <c r="C407" s="25"/>
      <c r="D407" s="1"/>
    </row>
    <row r="408" spans="3:4" x14ac:dyDescent="0.3">
      <c r="C408" s="25"/>
      <c r="D408" s="1"/>
    </row>
    <row r="409" spans="3:4" x14ac:dyDescent="0.3">
      <c r="C409" s="25"/>
      <c r="D409" s="1"/>
    </row>
    <row r="410" spans="3:4" x14ac:dyDescent="0.3">
      <c r="C410" s="25"/>
      <c r="D410" s="1"/>
    </row>
    <row r="411" spans="3:4" x14ac:dyDescent="0.3">
      <c r="C411" s="25"/>
      <c r="D411" s="1"/>
    </row>
    <row r="412" spans="3:4" x14ac:dyDescent="0.3">
      <c r="C412" s="25"/>
      <c r="D412" s="1"/>
    </row>
    <row r="413" spans="3:4" x14ac:dyDescent="0.3">
      <c r="C413" s="25"/>
      <c r="D413" s="1"/>
    </row>
    <row r="414" spans="3:4" x14ac:dyDescent="0.3">
      <c r="C414" s="25"/>
      <c r="D414" s="1"/>
    </row>
    <row r="415" spans="3:4" x14ac:dyDescent="0.3">
      <c r="C415" s="25"/>
      <c r="D415" s="1"/>
    </row>
    <row r="416" spans="3:4" x14ac:dyDescent="0.3">
      <c r="C416" s="25"/>
      <c r="D416" s="1"/>
    </row>
    <row r="417" spans="3:4" x14ac:dyDescent="0.3">
      <c r="C417" s="25"/>
      <c r="D417" s="1"/>
    </row>
    <row r="418" spans="3:4" x14ac:dyDescent="0.3">
      <c r="C418" s="25"/>
      <c r="D418" s="1"/>
    </row>
    <row r="419" spans="3:4" x14ac:dyDescent="0.3">
      <c r="C419" s="25"/>
      <c r="D419" s="1"/>
    </row>
    <row r="420" spans="3:4" x14ac:dyDescent="0.3">
      <c r="C420" s="25"/>
      <c r="D420" s="1"/>
    </row>
    <row r="421" spans="3:4" x14ac:dyDescent="0.3">
      <c r="C421" s="25"/>
      <c r="D421" s="1"/>
    </row>
    <row r="422" spans="3:4" x14ac:dyDescent="0.3">
      <c r="C422" s="25"/>
      <c r="D422" s="1"/>
    </row>
    <row r="423" spans="3:4" x14ac:dyDescent="0.3">
      <c r="C423" s="25"/>
      <c r="D423" s="1"/>
    </row>
    <row r="424" spans="3:4" x14ac:dyDescent="0.3">
      <c r="C424" s="25"/>
      <c r="D424" s="1"/>
    </row>
    <row r="425" spans="3:4" x14ac:dyDescent="0.3">
      <c r="C425" s="25"/>
      <c r="D425" s="1"/>
    </row>
    <row r="426" spans="3:4" x14ac:dyDescent="0.3">
      <c r="C426" s="25"/>
      <c r="D426" s="1"/>
    </row>
    <row r="427" spans="3:4" x14ac:dyDescent="0.3">
      <c r="C427" s="25"/>
      <c r="D427" s="1"/>
    </row>
    <row r="428" spans="3:4" x14ac:dyDescent="0.3">
      <c r="C428" s="25"/>
      <c r="D428" s="1"/>
    </row>
    <row r="429" spans="3:4" x14ac:dyDescent="0.3">
      <c r="C429" s="25"/>
      <c r="D429" s="1"/>
    </row>
    <row r="430" spans="3:4" x14ac:dyDescent="0.3">
      <c r="C430" s="25"/>
      <c r="D430" s="1"/>
    </row>
    <row r="431" spans="3:4" x14ac:dyDescent="0.3">
      <c r="C431" s="25"/>
      <c r="D431" s="1"/>
    </row>
    <row r="432" spans="3:4" x14ac:dyDescent="0.3">
      <c r="C432" s="25"/>
      <c r="D432" s="1"/>
    </row>
    <row r="433" spans="3:4" x14ac:dyDescent="0.3">
      <c r="C433" s="25"/>
      <c r="D433" s="1"/>
    </row>
    <row r="434" spans="3:4" x14ac:dyDescent="0.3">
      <c r="C434" s="25"/>
      <c r="D434" s="1"/>
    </row>
    <row r="435" spans="3:4" x14ac:dyDescent="0.3">
      <c r="C435" s="25"/>
      <c r="D435" s="1"/>
    </row>
    <row r="436" spans="3:4" x14ac:dyDescent="0.3">
      <c r="C436" s="25"/>
      <c r="D436" s="1"/>
    </row>
    <row r="437" spans="3:4" x14ac:dyDescent="0.3">
      <c r="C437" s="25"/>
      <c r="D437" s="1"/>
    </row>
    <row r="438" spans="3:4" x14ac:dyDescent="0.3">
      <c r="C438" s="25"/>
      <c r="D438" s="1"/>
    </row>
    <row r="439" spans="3:4" x14ac:dyDescent="0.3">
      <c r="C439" s="25"/>
      <c r="D439" s="1"/>
    </row>
    <row r="440" spans="3:4" x14ac:dyDescent="0.3">
      <c r="C440" s="25"/>
      <c r="D440" s="1"/>
    </row>
    <row r="441" spans="3:4" x14ac:dyDescent="0.3">
      <c r="C441" s="25"/>
      <c r="D441" s="1"/>
    </row>
    <row r="442" spans="3:4" x14ac:dyDescent="0.3">
      <c r="C442" s="25"/>
      <c r="D442" s="1"/>
    </row>
    <row r="443" spans="3:4" x14ac:dyDescent="0.3">
      <c r="C443" s="25"/>
      <c r="D443" s="1"/>
    </row>
    <row r="444" spans="3:4" x14ac:dyDescent="0.3">
      <c r="C444" s="25"/>
      <c r="D444" s="1"/>
    </row>
    <row r="445" spans="3:4" x14ac:dyDescent="0.3">
      <c r="C445" s="25"/>
      <c r="D445" s="1"/>
    </row>
    <row r="446" spans="3:4" x14ac:dyDescent="0.3">
      <c r="C446" s="25"/>
      <c r="D446" s="1"/>
    </row>
    <row r="447" spans="3:4" x14ac:dyDescent="0.3">
      <c r="C447" s="25"/>
      <c r="D447" s="1"/>
    </row>
    <row r="448" spans="3:4" x14ac:dyDescent="0.3">
      <c r="C448" s="25"/>
      <c r="D448" s="1"/>
    </row>
    <row r="449" spans="3:4" x14ac:dyDescent="0.3">
      <c r="C449" s="25"/>
      <c r="D449" s="1"/>
    </row>
    <row r="450" spans="3:4" x14ac:dyDescent="0.3">
      <c r="C450" s="25"/>
      <c r="D450" s="1"/>
    </row>
    <row r="451" spans="3:4" x14ac:dyDescent="0.3">
      <c r="C451" s="25"/>
      <c r="D451" s="1"/>
    </row>
    <row r="452" spans="3:4" x14ac:dyDescent="0.3">
      <c r="C452" s="25"/>
      <c r="D452" s="1"/>
    </row>
    <row r="453" spans="3:4" x14ac:dyDescent="0.3">
      <c r="C453" s="25"/>
      <c r="D453" s="1"/>
    </row>
    <row r="454" spans="3:4" x14ac:dyDescent="0.3">
      <c r="C454" s="25"/>
      <c r="D454" s="1"/>
    </row>
    <row r="455" spans="3:4" x14ac:dyDescent="0.3">
      <c r="C455" s="25"/>
      <c r="D455" s="1"/>
    </row>
    <row r="456" spans="3:4" x14ac:dyDescent="0.3">
      <c r="C456" s="25"/>
      <c r="D456" s="1"/>
    </row>
    <row r="457" spans="3:4" x14ac:dyDescent="0.3">
      <c r="C457" s="25"/>
      <c r="D457" s="1"/>
    </row>
    <row r="458" spans="3:4" x14ac:dyDescent="0.3">
      <c r="C458" s="25"/>
      <c r="D458" s="1"/>
    </row>
    <row r="459" spans="3:4" x14ac:dyDescent="0.3">
      <c r="C459" s="25"/>
      <c r="D459" s="1"/>
    </row>
    <row r="460" spans="3:4" x14ac:dyDescent="0.3">
      <c r="C460" s="25"/>
      <c r="D460" s="1"/>
    </row>
    <row r="461" spans="3:4" x14ac:dyDescent="0.3">
      <c r="C461" s="25"/>
      <c r="D461" s="1"/>
    </row>
    <row r="462" spans="3:4" x14ac:dyDescent="0.3">
      <c r="C462" s="25"/>
      <c r="D462" s="1"/>
    </row>
    <row r="463" spans="3:4" x14ac:dyDescent="0.3">
      <c r="C463" s="25"/>
      <c r="D463" s="1"/>
    </row>
    <row r="464" spans="3:4" x14ac:dyDescent="0.3">
      <c r="C464" s="25"/>
      <c r="D464" s="1"/>
    </row>
    <row r="465" spans="3:4" x14ac:dyDescent="0.3">
      <c r="C465" s="25"/>
      <c r="D465" s="1"/>
    </row>
    <row r="466" spans="3:4" x14ac:dyDescent="0.3">
      <c r="C466" s="25"/>
      <c r="D466" s="1"/>
    </row>
    <row r="467" spans="3:4" x14ac:dyDescent="0.3">
      <c r="C467" s="25"/>
      <c r="D467" s="1"/>
    </row>
    <row r="468" spans="3:4" x14ac:dyDescent="0.3">
      <c r="C468" s="25"/>
      <c r="D468" s="1"/>
    </row>
    <row r="469" spans="3:4" x14ac:dyDescent="0.3">
      <c r="C469" s="25"/>
      <c r="D469" s="1"/>
    </row>
    <row r="470" spans="3:4" x14ac:dyDescent="0.3">
      <c r="C470" s="25"/>
      <c r="D470" s="1"/>
    </row>
    <row r="471" spans="3:4" x14ac:dyDescent="0.3">
      <c r="C471" s="25"/>
      <c r="D471" s="1"/>
    </row>
    <row r="472" spans="3:4" x14ac:dyDescent="0.3">
      <c r="C472" s="25"/>
      <c r="D472" s="1"/>
    </row>
    <row r="473" spans="3:4" x14ac:dyDescent="0.3">
      <c r="C473" s="25"/>
      <c r="D473" s="1"/>
    </row>
    <row r="474" spans="3:4" x14ac:dyDescent="0.3">
      <c r="C474" s="25"/>
      <c r="D474" s="1"/>
    </row>
    <row r="475" spans="3:4" x14ac:dyDescent="0.3">
      <c r="C475" s="25"/>
      <c r="D475" s="1"/>
    </row>
    <row r="476" spans="3:4" x14ac:dyDescent="0.3">
      <c r="C476" s="25"/>
      <c r="D476" s="1"/>
    </row>
    <row r="477" spans="3:4" x14ac:dyDescent="0.3">
      <c r="C477" s="25"/>
      <c r="D477" s="1"/>
    </row>
    <row r="478" spans="3:4" x14ac:dyDescent="0.3">
      <c r="C478" s="25"/>
      <c r="D478" s="1"/>
    </row>
    <row r="479" spans="3:4" x14ac:dyDescent="0.3">
      <c r="C479" s="25"/>
      <c r="D479" s="1"/>
    </row>
    <row r="480" spans="3:4" x14ac:dyDescent="0.3">
      <c r="C480" s="25"/>
      <c r="D480" s="1"/>
    </row>
    <row r="481" spans="3:4" x14ac:dyDescent="0.3">
      <c r="C481" s="25"/>
      <c r="D481" s="1"/>
    </row>
    <row r="482" spans="3:4" x14ac:dyDescent="0.3">
      <c r="C482" s="25"/>
      <c r="D482" s="1"/>
    </row>
    <row r="483" spans="3:4" x14ac:dyDescent="0.3">
      <c r="C483" s="25"/>
      <c r="D483" s="1"/>
    </row>
    <row r="484" spans="3:4" x14ac:dyDescent="0.3">
      <c r="C484" s="25"/>
      <c r="D484" s="1"/>
    </row>
    <row r="485" spans="3:4" x14ac:dyDescent="0.3">
      <c r="C485" s="25"/>
      <c r="D485" s="1"/>
    </row>
    <row r="486" spans="3:4" x14ac:dyDescent="0.3">
      <c r="C486" s="25"/>
      <c r="D486" s="1"/>
    </row>
    <row r="487" spans="3:4" x14ac:dyDescent="0.3">
      <c r="C487" s="25"/>
      <c r="D487" s="1"/>
    </row>
    <row r="488" spans="3:4" x14ac:dyDescent="0.3">
      <c r="C488" s="25"/>
      <c r="D488" s="1"/>
    </row>
    <row r="489" spans="3:4" x14ac:dyDescent="0.3">
      <c r="C489" s="25"/>
      <c r="D489" s="1"/>
    </row>
    <row r="490" spans="3:4" x14ac:dyDescent="0.3">
      <c r="C490" s="25"/>
      <c r="D490" s="1"/>
    </row>
    <row r="491" spans="3:4" x14ac:dyDescent="0.3">
      <c r="C491" s="25"/>
      <c r="D491" s="1"/>
    </row>
    <row r="492" spans="3:4" x14ac:dyDescent="0.3">
      <c r="C492" s="25"/>
      <c r="D492" s="1"/>
    </row>
    <row r="493" spans="3:4" x14ac:dyDescent="0.3">
      <c r="C493" s="25"/>
      <c r="D493" s="1"/>
    </row>
    <row r="494" spans="3:4" x14ac:dyDescent="0.3">
      <c r="C494" s="25"/>
      <c r="D494" s="1"/>
    </row>
    <row r="495" spans="3:4" x14ac:dyDescent="0.3">
      <c r="C495" s="25"/>
      <c r="D495" s="1"/>
    </row>
    <row r="496" spans="3:4" x14ac:dyDescent="0.3">
      <c r="C496" s="25"/>
      <c r="D496" s="1"/>
    </row>
    <row r="497" spans="3:4" x14ac:dyDescent="0.3">
      <c r="C497" s="25"/>
      <c r="D497" s="1"/>
    </row>
    <row r="498" spans="3:4" x14ac:dyDescent="0.3">
      <c r="C498" s="25"/>
      <c r="D498" s="1"/>
    </row>
    <row r="499" spans="3:4" x14ac:dyDescent="0.3">
      <c r="C499" s="25"/>
      <c r="D499" s="1"/>
    </row>
    <row r="500" spans="3:4" x14ac:dyDescent="0.3">
      <c r="C500" s="25"/>
      <c r="D500" s="1"/>
    </row>
    <row r="501" spans="3:4" x14ac:dyDescent="0.3">
      <c r="C501" s="25"/>
      <c r="D501" s="1"/>
    </row>
    <row r="502" spans="3:4" x14ac:dyDescent="0.3">
      <c r="C502" s="25"/>
      <c r="D502" s="1"/>
    </row>
    <row r="503" spans="3:4" x14ac:dyDescent="0.3">
      <c r="C503" s="25"/>
      <c r="D503" s="1"/>
    </row>
    <row r="504" spans="3:4" x14ac:dyDescent="0.3">
      <c r="C504" s="25"/>
      <c r="D504" s="1"/>
    </row>
    <row r="505" spans="3:4" x14ac:dyDescent="0.3">
      <c r="C505" s="25"/>
      <c r="D505" s="1"/>
    </row>
    <row r="506" spans="3:4" x14ac:dyDescent="0.3">
      <c r="C506" s="25"/>
      <c r="D506" s="1"/>
    </row>
    <row r="507" spans="3:4" x14ac:dyDescent="0.3">
      <c r="C507" s="25"/>
      <c r="D507" s="1"/>
    </row>
    <row r="508" spans="3:4" x14ac:dyDescent="0.3">
      <c r="C508" s="25"/>
      <c r="D508" s="1"/>
    </row>
    <row r="509" spans="3:4" x14ac:dyDescent="0.3">
      <c r="C509" s="25"/>
      <c r="D509" s="1"/>
    </row>
    <row r="510" spans="3:4" x14ac:dyDescent="0.3">
      <c r="C510" s="25"/>
      <c r="D510" s="1"/>
    </row>
    <row r="511" spans="3:4" x14ac:dyDescent="0.3">
      <c r="C511" s="25"/>
      <c r="D511" s="1"/>
    </row>
    <row r="512" spans="3:4" x14ac:dyDescent="0.3">
      <c r="C512" s="25"/>
      <c r="D512" s="1"/>
    </row>
    <row r="513" spans="3:4" x14ac:dyDescent="0.3">
      <c r="C513" s="25"/>
      <c r="D513" s="1"/>
    </row>
    <row r="514" spans="3:4" x14ac:dyDescent="0.3">
      <c r="C514" s="25"/>
      <c r="D514" s="1"/>
    </row>
    <row r="515" spans="3:4" x14ac:dyDescent="0.3">
      <c r="C515" s="25"/>
      <c r="D515" s="1"/>
    </row>
    <row r="516" spans="3:4" x14ac:dyDescent="0.3">
      <c r="C516" s="25"/>
      <c r="D516" s="1"/>
    </row>
    <row r="517" spans="3:4" x14ac:dyDescent="0.3">
      <c r="C517" s="25"/>
      <c r="D517" s="1"/>
    </row>
    <row r="518" spans="3:4" x14ac:dyDescent="0.3">
      <c r="C518" s="25"/>
      <c r="D518" s="1"/>
    </row>
    <row r="519" spans="3:4" x14ac:dyDescent="0.3">
      <c r="C519" s="25"/>
      <c r="D519" s="1"/>
    </row>
    <row r="520" spans="3:4" x14ac:dyDescent="0.3">
      <c r="C520" s="25"/>
      <c r="D520" s="1"/>
    </row>
    <row r="521" spans="3:4" x14ac:dyDescent="0.3">
      <c r="C521" s="25"/>
      <c r="D521" s="1"/>
    </row>
    <row r="522" spans="3:4" x14ac:dyDescent="0.3">
      <c r="C522" s="25"/>
      <c r="D522" s="1"/>
    </row>
    <row r="523" spans="3:4" x14ac:dyDescent="0.3">
      <c r="C523" s="25"/>
      <c r="D523" s="1"/>
    </row>
    <row r="524" spans="3:4" x14ac:dyDescent="0.3">
      <c r="C524" s="25"/>
      <c r="D524" s="1"/>
    </row>
    <row r="525" spans="3:4" x14ac:dyDescent="0.3">
      <c r="C525" s="25"/>
      <c r="D525" s="1"/>
    </row>
    <row r="526" spans="3:4" x14ac:dyDescent="0.3">
      <c r="C526" s="25"/>
      <c r="D526" s="1"/>
    </row>
    <row r="527" spans="3:4" x14ac:dyDescent="0.3">
      <c r="C527" s="25"/>
      <c r="D527" s="1"/>
    </row>
    <row r="528" spans="3:4" x14ac:dyDescent="0.3">
      <c r="C528" s="25"/>
      <c r="D528" s="1"/>
    </row>
    <row r="529" spans="3:4" x14ac:dyDescent="0.3">
      <c r="C529" s="25"/>
      <c r="D529" s="1"/>
    </row>
    <row r="530" spans="3:4" x14ac:dyDescent="0.3">
      <c r="C530" s="25"/>
      <c r="D530" s="1"/>
    </row>
    <row r="531" spans="3:4" x14ac:dyDescent="0.3">
      <c r="C531" s="25"/>
      <c r="D531" s="1"/>
    </row>
    <row r="532" spans="3:4" x14ac:dyDescent="0.3">
      <c r="C532" s="25"/>
      <c r="D532" s="1"/>
    </row>
    <row r="533" spans="3:4" x14ac:dyDescent="0.3">
      <c r="C533" s="25"/>
      <c r="D533" s="1"/>
    </row>
    <row r="534" spans="3:4" x14ac:dyDescent="0.3">
      <c r="C534" s="25"/>
      <c r="D534" s="1"/>
    </row>
    <row r="535" spans="3:4" x14ac:dyDescent="0.3">
      <c r="C535" s="25"/>
      <c r="D535" s="1"/>
    </row>
    <row r="536" spans="3:4" x14ac:dyDescent="0.3">
      <c r="C536" s="25"/>
      <c r="D536" s="1"/>
    </row>
    <row r="537" spans="3:4" x14ac:dyDescent="0.3">
      <c r="C537" s="25"/>
      <c r="D537" s="1"/>
    </row>
    <row r="538" spans="3:4" x14ac:dyDescent="0.3">
      <c r="C538" s="25"/>
      <c r="D538" s="1"/>
    </row>
    <row r="539" spans="3:4" x14ac:dyDescent="0.3">
      <c r="C539" s="25"/>
      <c r="D539" s="1"/>
    </row>
    <row r="540" spans="3:4" x14ac:dyDescent="0.3">
      <c r="C540" s="25"/>
      <c r="D540" s="1"/>
    </row>
    <row r="541" spans="3:4" x14ac:dyDescent="0.3">
      <c r="C541" s="25"/>
      <c r="D541" s="1"/>
    </row>
    <row r="542" spans="3:4" x14ac:dyDescent="0.3">
      <c r="C542" s="25"/>
      <c r="D542" s="1"/>
    </row>
    <row r="543" spans="3:4" x14ac:dyDescent="0.3">
      <c r="C543" s="25"/>
      <c r="D543" s="1"/>
    </row>
    <row r="544" spans="3:4" x14ac:dyDescent="0.3">
      <c r="C544" s="25"/>
      <c r="D544" s="1"/>
    </row>
    <row r="545" spans="3:4" x14ac:dyDescent="0.3">
      <c r="C545" s="25"/>
      <c r="D545" s="1"/>
    </row>
    <row r="546" spans="3:4" x14ac:dyDescent="0.3">
      <c r="C546" s="25"/>
      <c r="D546" s="1"/>
    </row>
    <row r="547" spans="3:4" x14ac:dyDescent="0.3">
      <c r="C547" s="25"/>
      <c r="D547" s="1"/>
    </row>
    <row r="548" spans="3:4" x14ac:dyDescent="0.3">
      <c r="C548" s="25"/>
      <c r="D548" s="1"/>
    </row>
    <row r="549" spans="3:4" x14ac:dyDescent="0.3">
      <c r="C549" s="25"/>
      <c r="D549" s="1"/>
    </row>
    <row r="550" spans="3:4" x14ac:dyDescent="0.3">
      <c r="C550" s="25"/>
      <c r="D550" s="1"/>
    </row>
    <row r="551" spans="3:4" x14ac:dyDescent="0.3">
      <c r="C551" s="25"/>
      <c r="D551" s="1"/>
    </row>
    <row r="552" spans="3:4" x14ac:dyDescent="0.3">
      <c r="C552" s="25"/>
      <c r="D552" s="1"/>
    </row>
    <row r="553" spans="3:4" x14ac:dyDescent="0.3">
      <c r="C553" s="25"/>
      <c r="D553" s="1"/>
    </row>
    <row r="554" spans="3:4" x14ac:dyDescent="0.3">
      <c r="C554" s="25"/>
      <c r="D554" s="1"/>
    </row>
    <row r="555" spans="3:4" x14ac:dyDescent="0.3">
      <c r="C555" s="25"/>
      <c r="D555" s="1"/>
    </row>
    <row r="556" spans="3:4" x14ac:dyDescent="0.3">
      <c r="C556" s="25"/>
      <c r="D556" s="1"/>
    </row>
    <row r="557" spans="3:4" x14ac:dyDescent="0.3">
      <c r="C557" s="25"/>
      <c r="D557" s="1"/>
    </row>
    <row r="558" spans="3:4" x14ac:dyDescent="0.3">
      <c r="C558" s="25"/>
      <c r="D558" s="1"/>
    </row>
    <row r="559" spans="3:4" x14ac:dyDescent="0.3">
      <c r="C559" s="25"/>
      <c r="D559" s="1"/>
    </row>
    <row r="560" spans="3:4" x14ac:dyDescent="0.3">
      <c r="C560" s="25"/>
      <c r="D560" s="1"/>
    </row>
    <row r="561" spans="3:4" x14ac:dyDescent="0.3">
      <c r="C561" s="25"/>
      <c r="D561" s="1"/>
    </row>
    <row r="562" spans="3:4" x14ac:dyDescent="0.3">
      <c r="C562" s="25"/>
      <c r="D562" s="1"/>
    </row>
    <row r="563" spans="3:4" x14ac:dyDescent="0.3">
      <c r="C563" s="25"/>
      <c r="D563" s="1"/>
    </row>
    <row r="564" spans="3:4" x14ac:dyDescent="0.3">
      <c r="C564" s="25"/>
      <c r="D564" s="1"/>
    </row>
    <row r="565" spans="3:4" x14ac:dyDescent="0.3">
      <c r="C565" s="25"/>
      <c r="D565" s="1"/>
    </row>
    <row r="566" spans="3:4" x14ac:dyDescent="0.3">
      <c r="C566" s="25"/>
      <c r="D566" s="1"/>
    </row>
    <row r="567" spans="3:4" x14ac:dyDescent="0.3">
      <c r="C567" s="25"/>
      <c r="D567" s="1"/>
    </row>
    <row r="568" spans="3:4" x14ac:dyDescent="0.3">
      <c r="C568" s="25"/>
      <c r="D568" s="1"/>
    </row>
    <row r="569" spans="3:4" x14ac:dyDescent="0.3">
      <c r="C569" s="25"/>
      <c r="D569" s="1"/>
    </row>
    <row r="570" spans="3:4" x14ac:dyDescent="0.3">
      <c r="C570" s="25"/>
      <c r="D570" s="1"/>
    </row>
    <row r="571" spans="3:4" x14ac:dyDescent="0.3">
      <c r="C571" s="25"/>
      <c r="D571" s="1"/>
    </row>
    <row r="572" spans="3:4" x14ac:dyDescent="0.3">
      <c r="C572" s="25"/>
      <c r="D572" s="1"/>
    </row>
    <row r="573" spans="3:4" x14ac:dyDescent="0.3">
      <c r="C573" s="25"/>
      <c r="D573" s="1"/>
    </row>
    <row r="574" spans="3:4" x14ac:dyDescent="0.3">
      <c r="C574" s="25"/>
      <c r="D574" s="1"/>
    </row>
    <row r="575" spans="3:4" x14ac:dyDescent="0.3">
      <c r="C575" s="25"/>
      <c r="D575" s="1"/>
    </row>
    <row r="576" spans="3:4" x14ac:dyDescent="0.3">
      <c r="C576" s="25"/>
      <c r="D576" s="1"/>
    </row>
    <row r="577" spans="3:4" x14ac:dyDescent="0.3">
      <c r="C577" s="25"/>
      <c r="D577" s="1"/>
    </row>
    <row r="578" spans="3:4" x14ac:dyDescent="0.3">
      <c r="C578" s="25"/>
      <c r="D578" s="1"/>
    </row>
    <row r="579" spans="3:4" x14ac:dyDescent="0.3">
      <c r="C579" s="25"/>
      <c r="D579" s="1"/>
    </row>
    <row r="580" spans="3:4" x14ac:dyDescent="0.3">
      <c r="C580" s="25"/>
      <c r="D580" s="1"/>
    </row>
    <row r="581" spans="3:4" x14ac:dyDescent="0.3">
      <c r="C581" s="25"/>
      <c r="D581" s="1"/>
    </row>
    <row r="582" spans="3:4" x14ac:dyDescent="0.3">
      <c r="C582" s="25"/>
      <c r="D582" s="1"/>
    </row>
    <row r="583" spans="3:4" x14ac:dyDescent="0.3">
      <c r="C583" s="25"/>
      <c r="D583" s="1"/>
    </row>
    <row r="584" spans="3:4" x14ac:dyDescent="0.3">
      <c r="C584" s="25"/>
      <c r="D584" s="1"/>
    </row>
    <row r="585" spans="3:4" x14ac:dyDescent="0.3">
      <c r="C585" s="25"/>
      <c r="D585" s="1"/>
    </row>
    <row r="586" spans="3:4" x14ac:dyDescent="0.3">
      <c r="C586" s="25"/>
      <c r="D586" s="1"/>
    </row>
    <row r="587" spans="3:4" x14ac:dyDescent="0.3">
      <c r="C587" s="25"/>
      <c r="D587" s="1"/>
    </row>
    <row r="588" spans="3:4" x14ac:dyDescent="0.3">
      <c r="C588" s="25"/>
      <c r="D588" s="1"/>
    </row>
    <row r="589" spans="3:4" x14ac:dyDescent="0.3">
      <c r="C589" s="25"/>
      <c r="D589" s="1"/>
    </row>
    <row r="590" spans="3:4" x14ac:dyDescent="0.3">
      <c r="C590" s="25"/>
      <c r="D590" s="1"/>
    </row>
    <row r="591" spans="3:4" x14ac:dyDescent="0.3">
      <c r="C591" s="25"/>
      <c r="D591" s="1"/>
    </row>
    <row r="592" spans="3:4" x14ac:dyDescent="0.3">
      <c r="C592" s="25"/>
      <c r="D592" s="1"/>
    </row>
    <row r="593" spans="3:4" x14ac:dyDescent="0.3">
      <c r="C593" s="25"/>
      <c r="D593" s="1"/>
    </row>
    <row r="594" spans="3:4" x14ac:dyDescent="0.3">
      <c r="C594" s="25"/>
      <c r="D594" s="1"/>
    </row>
    <row r="595" spans="3:4" x14ac:dyDescent="0.3">
      <c r="C595" s="25"/>
      <c r="D595" s="1"/>
    </row>
    <row r="596" spans="3:4" x14ac:dyDescent="0.3">
      <c r="C596" s="25"/>
      <c r="D596" s="1"/>
    </row>
    <row r="597" spans="3:4" x14ac:dyDescent="0.3">
      <c r="C597" s="25"/>
      <c r="D597" s="1"/>
    </row>
    <row r="598" spans="3:4" x14ac:dyDescent="0.3">
      <c r="C598" s="25"/>
      <c r="D598" s="1"/>
    </row>
    <row r="599" spans="3:4" x14ac:dyDescent="0.3">
      <c r="C599" s="25"/>
      <c r="D599" s="1"/>
    </row>
    <row r="600" spans="3:4" x14ac:dyDescent="0.3">
      <c r="C600" s="25"/>
      <c r="D600" s="1"/>
    </row>
    <row r="601" spans="3:4" x14ac:dyDescent="0.3">
      <c r="C601" s="25"/>
      <c r="D601" s="1"/>
    </row>
    <row r="602" spans="3:4" x14ac:dyDescent="0.3">
      <c r="C602" s="25"/>
      <c r="D602" s="1"/>
    </row>
    <row r="603" spans="3:4" x14ac:dyDescent="0.3">
      <c r="C603" s="25"/>
      <c r="D603" s="1"/>
    </row>
    <row r="604" spans="3:4" x14ac:dyDescent="0.3">
      <c r="C604" s="25"/>
      <c r="D604" s="1"/>
    </row>
    <row r="605" spans="3:4" x14ac:dyDescent="0.3">
      <c r="C605" s="25"/>
      <c r="D605" s="1"/>
    </row>
    <row r="606" spans="3:4" x14ac:dyDescent="0.3">
      <c r="C606" s="25"/>
      <c r="D606" s="1"/>
    </row>
    <row r="607" spans="3:4" x14ac:dyDescent="0.3">
      <c r="C607" s="25"/>
      <c r="D607" s="1"/>
    </row>
    <row r="608" spans="3:4" x14ac:dyDescent="0.3">
      <c r="C608" s="25"/>
      <c r="D608" s="1"/>
    </row>
    <row r="609" spans="3:4" x14ac:dyDescent="0.3">
      <c r="C609" s="25"/>
      <c r="D609" s="1"/>
    </row>
    <row r="610" spans="3:4" x14ac:dyDescent="0.3">
      <c r="C610" s="25"/>
      <c r="D610" s="1"/>
    </row>
    <row r="611" spans="3:4" x14ac:dyDescent="0.3">
      <c r="C611" s="25"/>
      <c r="D611" s="1"/>
    </row>
    <row r="612" spans="3:4" x14ac:dyDescent="0.3">
      <c r="C612" s="25"/>
      <c r="D612" s="1"/>
    </row>
    <row r="613" spans="3:4" x14ac:dyDescent="0.3">
      <c r="C613" s="25"/>
      <c r="D613" s="1"/>
    </row>
    <row r="614" spans="3:4" x14ac:dyDescent="0.3">
      <c r="C614" s="25"/>
      <c r="D614" s="1"/>
    </row>
    <row r="615" spans="3:4" x14ac:dyDescent="0.3">
      <c r="C615" s="25"/>
      <c r="D615" s="1"/>
    </row>
    <row r="616" spans="3:4" x14ac:dyDescent="0.3">
      <c r="C616" s="25"/>
      <c r="D616" s="1"/>
    </row>
    <row r="617" spans="3:4" x14ac:dyDescent="0.3">
      <c r="C617" s="25"/>
      <c r="D617" s="1"/>
    </row>
    <row r="618" spans="3:4" x14ac:dyDescent="0.3">
      <c r="C618" s="25"/>
      <c r="D618" s="1"/>
    </row>
    <row r="619" spans="3:4" x14ac:dyDescent="0.3">
      <c r="C619" s="25"/>
      <c r="D619" s="1"/>
    </row>
    <row r="620" spans="3:4" x14ac:dyDescent="0.3">
      <c r="C620" s="25"/>
      <c r="D620" s="1"/>
    </row>
    <row r="621" spans="3:4" x14ac:dyDescent="0.3">
      <c r="C621" s="25"/>
      <c r="D621" s="1"/>
    </row>
    <row r="622" spans="3:4" x14ac:dyDescent="0.3">
      <c r="C622" s="25"/>
      <c r="D622" s="1"/>
    </row>
    <row r="623" spans="3:4" x14ac:dyDescent="0.3">
      <c r="C623" s="25"/>
      <c r="D623" s="1"/>
    </row>
    <row r="624" spans="3:4" x14ac:dyDescent="0.3">
      <c r="C624" s="25"/>
      <c r="D624" s="1"/>
    </row>
    <row r="625" spans="3:4" x14ac:dyDescent="0.3">
      <c r="C625" s="25"/>
      <c r="D625" s="1"/>
    </row>
    <row r="626" spans="3:4" x14ac:dyDescent="0.3">
      <c r="C626" s="25"/>
      <c r="D626" s="1"/>
    </row>
    <row r="627" spans="3:4" x14ac:dyDescent="0.3">
      <c r="C627" s="25"/>
      <c r="D627" s="1"/>
    </row>
    <row r="628" spans="3:4" x14ac:dyDescent="0.3">
      <c r="C628" s="25"/>
      <c r="D628" s="1"/>
    </row>
    <row r="629" spans="3:4" x14ac:dyDescent="0.3">
      <c r="C629" s="25"/>
      <c r="D629" s="1"/>
    </row>
    <row r="630" spans="3:4" x14ac:dyDescent="0.3">
      <c r="C630" s="25"/>
      <c r="D630" s="1"/>
    </row>
    <row r="631" spans="3:4" x14ac:dyDescent="0.3">
      <c r="C631" s="25"/>
      <c r="D631" s="1"/>
    </row>
    <row r="632" spans="3:4" x14ac:dyDescent="0.3">
      <c r="C632" s="25"/>
      <c r="D632" s="1"/>
    </row>
    <row r="633" spans="3:4" x14ac:dyDescent="0.3">
      <c r="C633" s="25"/>
      <c r="D633" s="1"/>
    </row>
    <row r="634" spans="3:4" x14ac:dyDescent="0.3">
      <c r="C634" s="25"/>
      <c r="D634" s="1"/>
    </row>
    <row r="635" spans="3:4" x14ac:dyDescent="0.3">
      <c r="C635" s="25"/>
      <c r="D635" s="1"/>
    </row>
    <row r="636" spans="3:4" x14ac:dyDescent="0.3">
      <c r="C636" s="25"/>
      <c r="D636" s="1"/>
    </row>
    <row r="637" spans="3:4" x14ac:dyDescent="0.3">
      <c r="C637" s="25"/>
      <c r="D637" s="1"/>
    </row>
    <row r="638" spans="3:4" x14ac:dyDescent="0.3">
      <c r="C638" s="25"/>
      <c r="D638" s="1"/>
    </row>
    <row r="639" spans="3:4" x14ac:dyDescent="0.3">
      <c r="C639" s="25"/>
      <c r="D639" s="1"/>
    </row>
    <row r="640" spans="3:4" x14ac:dyDescent="0.3">
      <c r="C640" s="25"/>
      <c r="D640" s="1"/>
    </row>
    <row r="641" spans="3:4" x14ac:dyDescent="0.3">
      <c r="C641" s="25"/>
      <c r="D641" s="1"/>
    </row>
    <row r="642" spans="3:4" x14ac:dyDescent="0.3">
      <c r="C642" s="25"/>
      <c r="D642" s="1"/>
    </row>
    <row r="643" spans="3:4" x14ac:dyDescent="0.3">
      <c r="C643" s="25"/>
      <c r="D643" s="1"/>
    </row>
    <row r="644" spans="3:4" x14ac:dyDescent="0.3">
      <c r="C644" s="25"/>
      <c r="D644" s="1"/>
    </row>
    <row r="645" spans="3:4" x14ac:dyDescent="0.3">
      <c r="C645" s="25"/>
      <c r="D645" s="1"/>
    </row>
    <row r="646" spans="3:4" x14ac:dyDescent="0.3">
      <c r="C646" s="25"/>
      <c r="D646" s="1"/>
    </row>
    <row r="647" spans="3:4" x14ac:dyDescent="0.3">
      <c r="C647" s="25"/>
      <c r="D647" s="1"/>
    </row>
    <row r="648" spans="3:4" x14ac:dyDescent="0.3">
      <c r="C648" s="25"/>
      <c r="D648" s="1"/>
    </row>
    <row r="649" spans="3:4" x14ac:dyDescent="0.3">
      <c r="C649" s="25"/>
      <c r="D649" s="1"/>
    </row>
    <row r="650" spans="3:4" x14ac:dyDescent="0.3">
      <c r="C650" s="25"/>
      <c r="D650" s="1"/>
    </row>
    <row r="651" spans="3:4" x14ac:dyDescent="0.3">
      <c r="C651" s="25"/>
      <c r="D651" s="1"/>
    </row>
    <row r="652" spans="3:4" x14ac:dyDescent="0.3">
      <c r="C652" s="25"/>
      <c r="D652" s="1"/>
    </row>
    <row r="653" spans="3:4" x14ac:dyDescent="0.3">
      <c r="C653" s="25"/>
      <c r="D653" s="1"/>
    </row>
    <row r="654" spans="3:4" x14ac:dyDescent="0.3">
      <c r="C654" s="25"/>
      <c r="D654" s="1"/>
    </row>
    <row r="655" spans="3:4" x14ac:dyDescent="0.3">
      <c r="C655" s="25"/>
      <c r="D655" s="1"/>
    </row>
    <row r="656" spans="3:4" x14ac:dyDescent="0.3">
      <c r="C656" s="25"/>
      <c r="D656" s="1"/>
    </row>
    <row r="657" spans="3:4" x14ac:dyDescent="0.3">
      <c r="C657" s="25"/>
      <c r="D657" s="1"/>
    </row>
    <row r="658" spans="3:4" x14ac:dyDescent="0.3">
      <c r="C658" s="25"/>
      <c r="D658" s="1"/>
    </row>
    <row r="659" spans="3:4" x14ac:dyDescent="0.3">
      <c r="C659" s="25"/>
      <c r="D659" s="1"/>
    </row>
    <row r="660" spans="3:4" x14ac:dyDescent="0.3">
      <c r="C660" s="25"/>
      <c r="D660" s="1"/>
    </row>
    <row r="661" spans="3:4" x14ac:dyDescent="0.3">
      <c r="C661" s="25"/>
      <c r="D661" s="1"/>
    </row>
    <row r="662" spans="3:4" x14ac:dyDescent="0.3">
      <c r="C662" s="25"/>
      <c r="D662" s="1"/>
    </row>
    <row r="663" spans="3:4" x14ac:dyDescent="0.3">
      <c r="C663" s="25"/>
      <c r="D663" s="1"/>
    </row>
    <row r="664" spans="3:4" x14ac:dyDescent="0.3">
      <c r="C664" s="25"/>
      <c r="D664" s="1"/>
    </row>
    <row r="665" spans="3:4" x14ac:dyDescent="0.3">
      <c r="C665" s="25"/>
      <c r="D665" s="1"/>
    </row>
    <row r="666" spans="3:4" x14ac:dyDescent="0.3">
      <c r="C666" s="25"/>
      <c r="D666" s="1"/>
    </row>
    <row r="667" spans="3:4" x14ac:dyDescent="0.3">
      <c r="C667" s="25"/>
      <c r="D667" s="1"/>
    </row>
    <row r="668" spans="3:4" x14ac:dyDescent="0.3">
      <c r="C668" s="25"/>
      <c r="D668" s="1"/>
    </row>
    <row r="669" spans="3:4" x14ac:dyDescent="0.3">
      <c r="C669" s="25"/>
      <c r="D669" s="1"/>
    </row>
    <row r="670" spans="3:4" x14ac:dyDescent="0.3">
      <c r="C670" s="25"/>
      <c r="D670" s="1"/>
    </row>
    <row r="671" spans="3:4" x14ac:dyDescent="0.3">
      <c r="C671" s="25"/>
      <c r="D671" s="1"/>
    </row>
    <row r="672" spans="3:4" x14ac:dyDescent="0.3">
      <c r="C672" s="25"/>
      <c r="D672" s="1"/>
    </row>
    <row r="673" spans="3:4" x14ac:dyDescent="0.3">
      <c r="C673" s="25"/>
      <c r="D673" s="1"/>
    </row>
    <row r="674" spans="3:4" x14ac:dyDescent="0.3">
      <c r="C674" s="25"/>
      <c r="D674" s="1"/>
    </row>
    <row r="675" spans="3:4" x14ac:dyDescent="0.3">
      <c r="C675" s="25"/>
      <c r="D675" s="1"/>
    </row>
    <row r="676" spans="3:4" x14ac:dyDescent="0.3">
      <c r="C676" s="25"/>
      <c r="D676" s="1"/>
    </row>
    <row r="677" spans="3:4" x14ac:dyDescent="0.3">
      <c r="C677" s="25"/>
      <c r="D677" s="1"/>
    </row>
    <row r="678" spans="3:4" x14ac:dyDescent="0.3">
      <c r="C678" s="25"/>
      <c r="D678" s="1"/>
    </row>
    <row r="679" spans="3:4" x14ac:dyDescent="0.3">
      <c r="C679" s="25"/>
      <c r="D679" s="1"/>
    </row>
    <row r="680" spans="3:4" x14ac:dyDescent="0.3">
      <c r="C680" s="25"/>
      <c r="D680" s="1"/>
    </row>
    <row r="681" spans="3:4" x14ac:dyDescent="0.3">
      <c r="C681" s="25"/>
      <c r="D681" s="1"/>
    </row>
    <row r="682" spans="3:4" x14ac:dyDescent="0.3">
      <c r="C682" s="25"/>
      <c r="D682" s="1"/>
    </row>
    <row r="683" spans="3:4" x14ac:dyDescent="0.3">
      <c r="C683" s="25"/>
      <c r="D683" s="1"/>
    </row>
    <row r="684" spans="3:4" x14ac:dyDescent="0.3">
      <c r="C684" s="25"/>
      <c r="D684" s="1"/>
    </row>
    <row r="685" spans="3:4" x14ac:dyDescent="0.3">
      <c r="C685" s="25"/>
      <c r="D685" s="1"/>
    </row>
    <row r="686" spans="3:4" x14ac:dyDescent="0.3">
      <c r="C686" s="25"/>
      <c r="D686" s="1"/>
    </row>
    <row r="687" spans="3:4" x14ac:dyDescent="0.3">
      <c r="C687" s="25"/>
      <c r="D687" s="1"/>
    </row>
    <row r="688" spans="3:4" x14ac:dyDescent="0.3">
      <c r="C688" s="25"/>
      <c r="D688" s="1"/>
    </row>
    <row r="689" spans="3:4" x14ac:dyDescent="0.3">
      <c r="C689" s="25"/>
      <c r="D689" s="1"/>
    </row>
    <row r="690" spans="3:4" x14ac:dyDescent="0.3">
      <c r="C690" s="25"/>
      <c r="D690" s="1"/>
    </row>
    <row r="691" spans="3:4" x14ac:dyDescent="0.3">
      <c r="C691" s="25"/>
      <c r="D691" s="1"/>
    </row>
    <row r="692" spans="3:4" x14ac:dyDescent="0.3">
      <c r="C692" s="25"/>
      <c r="D692" s="1"/>
    </row>
    <row r="693" spans="3:4" x14ac:dyDescent="0.3">
      <c r="C693" s="25"/>
      <c r="D693" s="1"/>
    </row>
    <row r="694" spans="3:4" x14ac:dyDescent="0.3">
      <c r="C694" s="25"/>
      <c r="D694" s="1"/>
    </row>
    <row r="695" spans="3:4" x14ac:dyDescent="0.3">
      <c r="C695" s="25"/>
      <c r="D695" s="1"/>
    </row>
    <row r="696" spans="3:4" x14ac:dyDescent="0.3">
      <c r="C696" s="25"/>
      <c r="D696" s="1"/>
    </row>
    <row r="697" spans="3:4" x14ac:dyDescent="0.3">
      <c r="C697" s="25"/>
      <c r="D697" s="1"/>
    </row>
    <row r="698" spans="3:4" x14ac:dyDescent="0.3">
      <c r="C698" s="25"/>
      <c r="D698" s="1"/>
    </row>
    <row r="699" spans="3:4" x14ac:dyDescent="0.3">
      <c r="C699" s="25"/>
      <c r="D699" s="1"/>
    </row>
    <row r="700" spans="3:4" x14ac:dyDescent="0.3">
      <c r="C700" s="25"/>
      <c r="D700" s="1"/>
    </row>
    <row r="701" spans="3:4" x14ac:dyDescent="0.3">
      <c r="C701" s="25"/>
      <c r="D701" s="1"/>
    </row>
    <row r="702" spans="3:4" x14ac:dyDescent="0.3">
      <c r="C702" s="25"/>
      <c r="D702" s="1"/>
    </row>
    <row r="703" spans="3:4" x14ac:dyDescent="0.3">
      <c r="C703" s="25"/>
      <c r="D703" s="1"/>
    </row>
    <row r="704" spans="3:4" x14ac:dyDescent="0.3">
      <c r="C704" s="25"/>
      <c r="D704" s="1"/>
    </row>
    <row r="705" spans="3:4" x14ac:dyDescent="0.3">
      <c r="C705" s="25"/>
      <c r="D705" s="1"/>
    </row>
    <row r="706" spans="3:4" x14ac:dyDescent="0.3">
      <c r="C706" s="25"/>
      <c r="D706" s="1"/>
    </row>
    <row r="707" spans="3:4" x14ac:dyDescent="0.3">
      <c r="C707" s="25"/>
      <c r="D707" s="1"/>
    </row>
    <row r="708" spans="3:4" x14ac:dyDescent="0.3">
      <c r="C708" s="25"/>
      <c r="D708" s="1"/>
    </row>
    <row r="709" spans="3:4" x14ac:dyDescent="0.3">
      <c r="C709" s="25"/>
      <c r="D709" s="1"/>
    </row>
    <row r="710" spans="3:4" x14ac:dyDescent="0.3">
      <c r="C710" s="25"/>
      <c r="D710" s="1"/>
    </row>
    <row r="711" spans="3:4" x14ac:dyDescent="0.3">
      <c r="C711" s="25"/>
      <c r="D711" s="1"/>
    </row>
    <row r="712" spans="3:4" x14ac:dyDescent="0.3">
      <c r="C712" s="25"/>
      <c r="D712" s="1"/>
    </row>
    <row r="713" spans="3:4" x14ac:dyDescent="0.3">
      <c r="C713" s="25"/>
      <c r="D713" s="1"/>
    </row>
    <row r="714" spans="3:4" x14ac:dyDescent="0.3">
      <c r="C714" s="25"/>
      <c r="D714" s="1"/>
    </row>
    <row r="715" spans="3:4" x14ac:dyDescent="0.3">
      <c r="C715" s="25"/>
      <c r="D715" s="1"/>
    </row>
    <row r="716" spans="3:4" x14ac:dyDescent="0.3">
      <c r="C716" s="25"/>
      <c r="D716" s="1"/>
    </row>
    <row r="717" spans="3:4" x14ac:dyDescent="0.3">
      <c r="C717" s="25"/>
      <c r="D717" s="1"/>
    </row>
    <row r="718" spans="3:4" x14ac:dyDescent="0.3">
      <c r="C718" s="25"/>
      <c r="D718" s="1"/>
    </row>
    <row r="719" spans="3:4" x14ac:dyDescent="0.3">
      <c r="C719" s="25"/>
      <c r="D719" s="1"/>
    </row>
    <row r="720" spans="3:4" x14ac:dyDescent="0.3">
      <c r="C720" s="25"/>
      <c r="D720" s="1"/>
    </row>
    <row r="721" spans="3:4" x14ac:dyDescent="0.3">
      <c r="C721" s="25"/>
      <c r="D721" s="1"/>
    </row>
    <row r="722" spans="3:4" x14ac:dyDescent="0.3">
      <c r="C722" s="25"/>
      <c r="D722" s="1"/>
    </row>
    <row r="723" spans="3:4" x14ac:dyDescent="0.3">
      <c r="C723" s="25"/>
      <c r="D723" s="1"/>
    </row>
    <row r="724" spans="3:4" x14ac:dyDescent="0.3">
      <c r="C724" s="25"/>
      <c r="D724" s="1"/>
    </row>
    <row r="725" spans="3:4" x14ac:dyDescent="0.3">
      <c r="C725" s="25"/>
      <c r="D725" s="1"/>
    </row>
    <row r="726" spans="3:4" x14ac:dyDescent="0.3">
      <c r="C726" s="25"/>
      <c r="D726" s="1"/>
    </row>
    <row r="727" spans="3:4" x14ac:dyDescent="0.3">
      <c r="C727" s="25"/>
      <c r="D727" s="1"/>
    </row>
    <row r="728" spans="3:4" x14ac:dyDescent="0.3">
      <c r="C728" s="25"/>
      <c r="D728" s="1"/>
    </row>
    <row r="729" spans="3:4" x14ac:dyDescent="0.3">
      <c r="C729" s="25"/>
      <c r="D729" s="1"/>
    </row>
    <row r="730" spans="3:4" x14ac:dyDescent="0.3">
      <c r="C730" s="25"/>
      <c r="D730" s="1"/>
    </row>
    <row r="731" spans="3:4" x14ac:dyDescent="0.3">
      <c r="C731" s="25"/>
      <c r="D731" s="1"/>
    </row>
    <row r="732" spans="3:4" x14ac:dyDescent="0.3">
      <c r="C732" s="25"/>
      <c r="D732" s="1"/>
    </row>
    <row r="733" spans="3:4" x14ac:dyDescent="0.3">
      <c r="C733" s="25"/>
      <c r="D733" s="1"/>
    </row>
    <row r="734" spans="3:4" x14ac:dyDescent="0.3">
      <c r="C734" s="25"/>
      <c r="D734" s="1"/>
    </row>
    <row r="735" spans="3:4" x14ac:dyDescent="0.3">
      <c r="C735" s="25"/>
      <c r="D735" s="1"/>
    </row>
    <row r="736" spans="3:4" x14ac:dyDescent="0.3">
      <c r="C736" s="25"/>
      <c r="D736" s="1"/>
    </row>
    <row r="737" spans="3:4" x14ac:dyDescent="0.3">
      <c r="C737" s="25"/>
      <c r="D737" s="1"/>
    </row>
    <row r="738" spans="3:4" x14ac:dyDescent="0.3">
      <c r="C738" s="25"/>
      <c r="D738" s="1"/>
    </row>
    <row r="739" spans="3:4" x14ac:dyDescent="0.3">
      <c r="C739" s="25"/>
      <c r="D739" s="1"/>
    </row>
    <row r="740" spans="3:4" x14ac:dyDescent="0.3">
      <c r="C740" s="25"/>
      <c r="D740" s="1"/>
    </row>
    <row r="741" spans="3:4" x14ac:dyDescent="0.3">
      <c r="C741" s="25"/>
      <c r="D741" s="1"/>
    </row>
    <row r="742" spans="3:4" x14ac:dyDescent="0.3">
      <c r="C742" s="25"/>
      <c r="D742" s="1"/>
    </row>
    <row r="743" spans="3:4" x14ac:dyDescent="0.3">
      <c r="C743" s="25"/>
      <c r="D743" s="1"/>
    </row>
    <row r="744" spans="3:4" x14ac:dyDescent="0.3">
      <c r="C744" s="25"/>
      <c r="D744" s="1"/>
    </row>
    <row r="745" spans="3:4" x14ac:dyDescent="0.3">
      <c r="C745" s="25"/>
      <c r="D745" s="1"/>
    </row>
    <row r="746" spans="3:4" x14ac:dyDescent="0.3">
      <c r="C746" s="25"/>
      <c r="D746" s="1"/>
    </row>
    <row r="747" spans="3:4" x14ac:dyDescent="0.3">
      <c r="C747" s="25"/>
      <c r="D747" s="1"/>
    </row>
    <row r="748" spans="3:4" x14ac:dyDescent="0.3">
      <c r="C748" s="25"/>
      <c r="D748" s="1"/>
    </row>
    <row r="749" spans="3:4" x14ac:dyDescent="0.3">
      <c r="C749" s="25"/>
      <c r="D749" s="1"/>
    </row>
    <row r="750" spans="3:4" x14ac:dyDescent="0.3">
      <c r="C750" s="25"/>
      <c r="D750" s="1"/>
    </row>
    <row r="751" spans="3:4" x14ac:dyDescent="0.3">
      <c r="C751" s="25"/>
      <c r="D751" s="1"/>
    </row>
    <row r="752" spans="3:4" x14ac:dyDescent="0.3">
      <c r="C752" s="25"/>
      <c r="D752" s="1"/>
    </row>
    <row r="753" spans="3:4" x14ac:dyDescent="0.3">
      <c r="C753" s="25"/>
      <c r="D753" s="1"/>
    </row>
    <row r="754" spans="3:4" x14ac:dyDescent="0.3">
      <c r="C754" s="25"/>
      <c r="D754" s="1"/>
    </row>
    <row r="755" spans="3:4" x14ac:dyDescent="0.3">
      <c r="C755" s="25"/>
      <c r="D755" s="1"/>
    </row>
    <row r="756" spans="3:4" x14ac:dyDescent="0.3">
      <c r="C756" s="25"/>
      <c r="D756" s="1"/>
    </row>
    <row r="757" spans="3:4" x14ac:dyDescent="0.3">
      <c r="C757" s="25"/>
      <c r="D757" s="1"/>
    </row>
    <row r="758" spans="3:4" x14ac:dyDescent="0.3">
      <c r="C758" s="25"/>
      <c r="D758" s="1"/>
    </row>
    <row r="759" spans="3:4" x14ac:dyDescent="0.3">
      <c r="C759" s="25"/>
      <c r="D759" s="1"/>
    </row>
    <row r="760" spans="3:4" x14ac:dyDescent="0.3">
      <c r="C760" s="25"/>
      <c r="D760" s="1"/>
    </row>
    <row r="761" spans="3:4" x14ac:dyDescent="0.3">
      <c r="C761" s="25"/>
      <c r="D761" s="1"/>
    </row>
    <row r="762" spans="3:4" x14ac:dyDescent="0.3">
      <c r="C762" s="25"/>
      <c r="D762" s="1"/>
    </row>
    <row r="763" spans="3:4" x14ac:dyDescent="0.3">
      <c r="C763" s="25"/>
      <c r="D763" s="1"/>
    </row>
    <row r="764" spans="3:4" x14ac:dyDescent="0.3">
      <c r="C764" s="25"/>
      <c r="D764" s="1"/>
    </row>
    <row r="765" spans="3:4" x14ac:dyDescent="0.3">
      <c r="C765" s="25"/>
      <c r="D765" s="1"/>
    </row>
    <row r="766" spans="3:4" x14ac:dyDescent="0.3">
      <c r="C766" s="25"/>
      <c r="D766" s="1"/>
    </row>
    <row r="767" spans="3:4" x14ac:dyDescent="0.3">
      <c r="C767" s="25"/>
      <c r="D767" s="1"/>
    </row>
    <row r="768" spans="3:4" x14ac:dyDescent="0.3">
      <c r="C768" s="25"/>
      <c r="D768" s="1"/>
    </row>
    <row r="769" spans="3:4" x14ac:dyDescent="0.3">
      <c r="C769" s="25"/>
      <c r="D769" s="1"/>
    </row>
    <row r="770" spans="3:4" x14ac:dyDescent="0.3">
      <c r="C770" s="25"/>
      <c r="D770" s="1"/>
    </row>
    <row r="771" spans="3:4" x14ac:dyDescent="0.3">
      <c r="C771" s="25"/>
      <c r="D771" s="1"/>
    </row>
    <row r="772" spans="3:4" x14ac:dyDescent="0.3">
      <c r="C772" s="25"/>
      <c r="D772" s="1"/>
    </row>
    <row r="773" spans="3:4" x14ac:dyDescent="0.3">
      <c r="C773" s="25"/>
      <c r="D773" s="1"/>
    </row>
    <row r="774" spans="3:4" x14ac:dyDescent="0.3">
      <c r="C774" s="25"/>
      <c r="D774" s="1"/>
    </row>
    <row r="775" spans="3:4" x14ac:dyDescent="0.3">
      <c r="C775" s="25"/>
      <c r="D775" s="1"/>
    </row>
    <row r="776" spans="3:4" x14ac:dyDescent="0.3">
      <c r="C776" s="25"/>
      <c r="D776" s="1"/>
    </row>
    <row r="777" spans="3:4" x14ac:dyDescent="0.3">
      <c r="C777" s="25"/>
      <c r="D777" s="1"/>
    </row>
    <row r="778" spans="3:4" x14ac:dyDescent="0.3">
      <c r="C778" s="25"/>
      <c r="D778" s="1"/>
    </row>
    <row r="779" spans="3:4" x14ac:dyDescent="0.3">
      <c r="C779" s="25"/>
      <c r="D779" s="1"/>
    </row>
    <row r="780" spans="3:4" x14ac:dyDescent="0.3">
      <c r="C780" s="25"/>
      <c r="D780" s="1"/>
    </row>
    <row r="781" spans="3:4" x14ac:dyDescent="0.3">
      <c r="C781" s="25"/>
      <c r="D781" s="1"/>
    </row>
    <row r="782" spans="3:4" x14ac:dyDescent="0.3">
      <c r="C782" s="25"/>
      <c r="D782" s="1"/>
    </row>
    <row r="783" spans="3:4" x14ac:dyDescent="0.3">
      <c r="C783" s="25"/>
      <c r="D783" s="1"/>
    </row>
    <row r="784" spans="3:4" x14ac:dyDescent="0.3">
      <c r="C784" s="25"/>
      <c r="D784" s="1"/>
    </row>
    <row r="785" spans="3:4" x14ac:dyDescent="0.3">
      <c r="C785" s="25"/>
      <c r="D785" s="1"/>
    </row>
    <row r="786" spans="3:4" x14ac:dyDescent="0.3">
      <c r="C786" s="25"/>
      <c r="D786" s="1"/>
    </row>
    <row r="787" spans="3:4" x14ac:dyDescent="0.3">
      <c r="C787" s="25"/>
      <c r="D787" s="1"/>
    </row>
    <row r="788" spans="3:4" x14ac:dyDescent="0.3">
      <c r="C788" s="25"/>
      <c r="D788" s="1"/>
    </row>
    <row r="789" spans="3:4" x14ac:dyDescent="0.3">
      <c r="C789" s="25"/>
      <c r="D789" s="1"/>
    </row>
    <row r="790" spans="3:4" x14ac:dyDescent="0.3">
      <c r="C790" s="25"/>
      <c r="D790" s="1"/>
    </row>
    <row r="791" spans="3:4" x14ac:dyDescent="0.3">
      <c r="C791" s="25"/>
      <c r="D791" s="1"/>
    </row>
    <row r="792" spans="3:4" x14ac:dyDescent="0.3">
      <c r="C792" s="25"/>
      <c r="D792" s="1"/>
    </row>
    <row r="793" spans="3:4" x14ac:dyDescent="0.3">
      <c r="C793" s="25"/>
      <c r="D793" s="1"/>
    </row>
    <row r="794" spans="3:4" x14ac:dyDescent="0.3">
      <c r="C794" s="25"/>
      <c r="D794" s="1"/>
    </row>
    <row r="795" spans="3:4" x14ac:dyDescent="0.3">
      <c r="C795" s="25"/>
      <c r="D795" s="1"/>
    </row>
    <row r="796" spans="3:4" x14ac:dyDescent="0.3">
      <c r="C796" s="25"/>
      <c r="D796" s="1"/>
    </row>
    <row r="797" spans="3:4" x14ac:dyDescent="0.3">
      <c r="C797" s="25"/>
      <c r="D797" s="1"/>
    </row>
    <row r="798" spans="3:4" x14ac:dyDescent="0.3">
      <c r="C798" s="25"/>
      <c r="D798" s="1"/>
    </row>
    <row r="799" spans="3:4" x14ac:dyDescent="0.3">
      <c r="C799" s="25"/>
      <c r="D799" s="1"/>
    </row>
    <row r="800" spans="3:4" x14ac:dyDescent="0.3">
      <c r="C800" s="25"/>
      <c r="D800" s="1"/>
    </row>
    <row r="801" spans="3:4" x14ac:dyDescent="0.3">
      <c r="C801" s="25"/>
      <c r="D801" s="1"/>
    </row>
    <row r="802" spans="3:4" x14ac:dyDescent="0.3">
      <c r="C802" s="25"/>
      <c r="D802" s="1"/>
    </row>
    <row r="803" spans="3:4" x14ac:dyDescent="0.3">
      <c r="C803" s="25"/>
      <c r="D803" s="1"/>
    </row>
    <row r="804" spans="3:4" x14ac:dyDescent="0.3">
      <c r="C804" s="25"/>
      <c r="D804" s="1"/>
    </row>
    <row r="805" spans="3:4" x14ac:dyDescent="0.3">
      <c r="C805" s="25"/>
      <c r="D805" s="1"/>
    </row>
    <row r="806" spans="3:4" x14ac:dyDescent="0.3">
      <c r="C806" s="25"/>
      <c r="D806" s="1"/>
    </row>
    <row r="807" spans="3:4" x14ac:dyDescent="0.3">
      <c r="C807" s="25"/>
      <c r="D807" s="1"/>
    </row>
    <row r="808" spans="3:4" x14ac:dyDescent="0.3">
      <c r="C808" s="25"/>
      <c r="D808" s="1"/>
    </row>
    <row r="809" spans="3:4" x14ac:dyDescent="0.3">
      <c r="C809" s="25"/>
      <c r="D809" s="1"/>
    </row>
    <row r="810" spans="3:4" x14ac:dyDescent="0.3">
      <c r="C810" s="25"/>
      <c r="D810" s="1"/>
    </row>
    <row r="811" spans="3:4" x14ac:dyDescent="0.3">
      <c r="C811" s="25"/>
      <c r="D811" s="1"/>
    </row>
    <row r="812" spans="3:4" x14ac:dyDescent="0.3">
      <c r="C812" s="25"/>
      <c r="D812" s="1"/>
    </row>
    <row r="813" spans="3:4" x14ac:dyDescent="0.3">
      <c r="C813" s="25"/>
      <c r="D813" s="1"/>
    </row>
    <row r="814" spans="3:4" x14ac:dyDescent="0.3">
      <c r="C814" s="25"/>
      <c r="D814" s="1"/>
    </row>
    <row r="815" spans="3:4" x14ac:dyDescent="0.3">
      <c r="C815" s="25"/>
      <c r="D815" s="1"/>
    </row>
    <row r="816" spans="3:4" x14ac:dyDescent="0.3">
      <c r="C816" s="25"/>
      <c r="D816" s="1"/>
    </row>
    <row r="817" spans="3:4" x14ac:dyDescent="0.3">
      <c r="C817" s="25"/>
      <c r="D817" s="1"/>
    </row>
    <row r="818" spans="3:4" x14ac:dyDescent="0.3">
      <c r="C818" s="25"/>
      <c r="D818" s="1"/>
    </row>
    <row r="819" spans="3:4" x14ac:dyDescent="0.3">
      <c r="C819" s="25"/>
      <c r="D819" s="1"/>
    </row>
    <row r="820" spans="3:4" x14ac:dyDescent="0.3">
      <c r="C820" s="25"/>
      <c r="D820" s="1"/>
    </row>
    <row r="821" spans="3:4" x14ac:dyDescent="0.3">
      <c r="C821" s="25"/>
      <c r="D821" s="1"/>
    </row>
    <row r="822" spans="3:4" x14ac:dyDescent="0.3">
      <c r="C822" s="25"/>
      <c r="D822" s="1"/>
    </row>
    <row r="823" spans="3:4" x14ac:dyDescent="0.3">
      <c r="C823" s="25"/>
      <c r="D823" s="1"/>
    </row>
    <row r="824" spans="3:4" x14ac:dyDescent="0.3">
      <c r="C824" s="25"/>
      <c r="D824" s="1"/>
    </row>
    <row r="825" spans="3:4" x14ac:dyDescent="0.3">
      <c r="C825" s="25"/>
      <c r="D825" s="1"/>
    </row>
    <row r="826" spans="3:4" x14ac:dyDescent="0.3">
      <c r="C826" s="25"/>
      <c r="D826" s="1"/>
    </row>
    <row r="827" spans="3:4" x14ac:dyDescent="0.3">
      <c r="C827" s="25"/>
      <c r="D827" s="1"/>
    </row>
    <row r="828" spans="3:4" x14ac:dyDescent="0.3">
      <c r="C828" s="25"/>
      <c r="D828" s="1"/>
    </row>
    <row r="829" spans="3:4" x14ac:dyDescent="0.3">
      <c r="C829" s="25"/>
      <c r="D829" s="1"/>
    </row>
    <row r="830" spans="3:4" x14ac:dyDescent="0.3">
      <c r="C830" s="25"/>
      <c r="D830" s="1"/>
    </row>
    <row r="831" spans="3:4" x14ac:dyDescent="0.3">
      <c r="C831" s="25"/>
      <c r="D831" s="1"/>
    </row>
    <row r="832" spans="3:4" x14ac:dyDescent="0.3">
      <c r="C832" s="25"/>
      <c r="D832" s="1"/>
    </row>
    <row r="833" spans="3:4" x14ac:dyDescent="0.3">
      <c r="C833" s="25"/>
      <c r="D833" s="1"/>
    </row>
    <row r="834" spans="3:4" x14ac:dyDescent="0.3">
      <c r="C834" s="25"/>
      <c r="D834" s="1"/>
    </row>
    <row r="835" spans="3:4" x14ac:dyDescent="0.3">
      <c r="C835" s="25"/>
      <c r="D835" s="1"/>
    </row>
    <row r="836" spans="3:4" x14ac:dyDescent="0.3">
      <c r="C836" s="25"/>
      <c r="D836" s="1"/>
    </row>
    <row r="837" spans="3:4" x14ac:dyDescent="0.3">
      <c r="C837" s="25"/>
      <c r="D837" s="1"/>
    </row>
    <row r="838" spans="3:4" x14ac:dyDescent="0.3">
      <c r="C838" s="25"/>
      <c r="D838" s="1"/>
    </row>
    <row r="839" spans="3:4" x14ac:dyDescent="0.3">
      <c r="C839" s="25"/>
      <c r="D839" s="1"/>
    </row>
    <row r="840" spans="3:4" x14ac:dyDescent="0.3">
      <c r="C840" s="25"/>
      <c r="D840" s="1"/>
    </row>
    <row r="841" spans="3:4" x14ac:dyDescent="0.3">
      <c r="C841" s="25"/>
      <c r="D841" s="1"/>
    </row>
    <row r="842" spans="3:4" x14ac:dyDescent="0.3">
      <c r="C842" s="25"/>
      <c r="D842" s="1"/>
    </row>
    <row r="843" spans="3:4" x14ac:dyDescent="0.3">
      <c r="C843" s="25"/>
      <c r="D843" s="1"/>
    </row>
    <row r="844" spans="3:4" x14ac:dyDescent="0.3">
      <c r="C844" s="25"/>
      <c r="D844" s="1"/>
    </row>
    <row r="845" spans="3:4" x14ac:dyDescent="0.3">
      <c r="C845" s="25"/>
      <c r="D845" s="1"/>
    </row>
    <row r="846" spans="3:4" x14ac:dyDescent="0.3">
      <c r="C846" s="25"/>
      <c r="D846" s="1"/>
    </row>
    <row r="847" spans="3:4" x14ac:dyDescent="0.3">
      <c r="C847" s="25"/>
      <c r="D847" s="1"/>
    </row>
    <row r="848" spans="3:4" x14ac:dyDescent="0.3">
      <c r="C848" s="25"/>
      <c r="D848" s="1"/>
    </row>
    <row r="849" spans="3:4" x14ac:dyDescent="0.3">
      <c r="C849" s="25"/>
      <c r="D849" s="1"/>
    </row>
    <row r="850" spans="3:4" x14ac:dyDescent="0.3">
      <c r="C850" s="25"/>
      <c r="D850" s="1"/>
    </row>
    <row r="851" spans="3:4" x14ac:dyDescent="0.3">
      <c r="C851" s="25"/>
      <c r="D851" s="1"/>
    </row>
    <row r="852" spans="3:4" x14ac:dyDescent="0.3">
      <c r="C852" s="25"/>
      <c r="D852" s="1"/>
    </row>
    <row r="853" spans="3:4" x14ac:dyDescent="0.3">
      <c r="C853" s="25"/>
      <c r="D853" s="1"/>
    </row>
    <row r="854" spans="3:4" x14ac:dyDescent="0.3">
      <c r="C854" s="25"/>
      <c r="D854" s="1"/>
    </row>
    <row r="855" spans="3:4" x14ac:dyDescent="0.3">
      <c r="C855" s="25"/>
      <c r="D855" s="1"/>
    </row>
    <row r="856" spans="3:4" x14ac:dyDescent="0.3">
      <c r="C856" s="25"/>
      <c r="D856" s="1"/>
    </row>
    <row r="857" spans="3:4" x14ac:dyDescent="0.3">
      <c r="C857" s="25"/>
      <c r="D857" s="1"/>
    </row>
    <row r="858" spans="3:4" x14ac:dyDescent="0.3">
      <c r="C858" s="25"/>
      <c r="D858" s="1"/>
    </row>
    <row r="859" spans="3:4" x14ac:dyDescent="0.3">
      <c r="C859" s="25"/>
      <c r="D859" s="1"/>
    </row>
    <row r="860" spans="3:4" x14ac:dyDescent="0.3">
      <c r="C860" s="25"/>
      <c r="D860" s="1"/>
    </row>
    <row r="861" spans="3:4" x14ac:dyDescent="0.3">
      <c r="C861" s="25"/>
      <c r="D861" s="1"/>
    </row>
    <row r="862" spans="3:4" x14ac:dyDescent="0.3">
      <c r="C862" s="25"/>
      <c r="D862" s="1"/>
    </row>
    <row r="863" spans="3:4" x14ac:dyDescent="0.3">
      <c r="C863" s="25"/>
      <c r="D863" s="1"/>
    </row>
    <row r="864" spans="3:4" x14ac:dyDescent="0.3">
      <c r="C864" s="25"/>
      <c r="D864" s="1"/>
    </row>
    <row r="865" spans="3:4" x14ac:dyDescent="0.3">
      <c r="C865" s="25"/>
      <c r="D865" s="1"/>
    </row>
    <row r="866" spans="3:4" x14ac:dyDescent="0.3">
      <c r="C866" s="25"/>
      <c r="D866" s="1"/>
    </row>
    <row r="867" spans="3:4" x14ac:dyDescent="0.3">
      <c r="C867" s="25"/>
      <c r="D867" s="1"/>
    </row>
    <row r="868" spans="3:4" x14ac:dyDescent="0.3">
      <c r="C868" s="25"/>
      <c r="D868" s="1"/>
    </row>
    <row r="869" spans="3:4" x14ac:dyDescent="0.3">
      <c r="C869" s="25"/>
      <c r="D869" s="1"/>
    </row>
    <row r="870" spans="3:4" x14ac:dyDescent="0.3">
      <c r="C870" s="25"/>
      <c r="D870" s="1"/>
    </row>
    <row r="871" spans="3:4" x14ac:dyDescent="0.3">
      <c r="C871" s="25"/>
      <c r="D871" s="1"/>
    </row>
    <row r="872" spans="3:4" x14ac:dyDescent="0.3">
      <c r="C872" s="25"/>
      <c r="D872" s="1"/>
    </row>
    <row r="873" spans="3:4" x14ac:dyDescent="0.3">
      <c r="C873" s="25"/>
      <c r="D873" s="1"/>
    </row>
    <row r="874" spans="3:4" x14ac:dyDescent="0.3">
      <c r="C874" s="25"/>
      <c r="D874" s="1"/>
    </row>
    <row r="875" spans="3:4" x14ac:dyDescent="0.3">
      <c r="C875" s="25"/>
      <c r="D875" s="1"/>
    </row>
    <row r="876" spans="3:4" x14ac:dyDescent="0.3">
      <c r="C876" s="25"/>
      <c r="D876" s="1"/>
    </row>
    <row r="877" spans="3:4" x14ac:dyDescent="0.3">
      <c r="C877" s="25"/>
      <c r="D877" s="1"/>
    </row>
    <row r="878" spans="3:4" x14ac:dyDescent="0.3">
      <c r="C878" s="25"/>
      <c r="D878" s="1"/>
    </row>
    <row r="879" spans="3:4" x14ac:dyDescent="0.3">
      <c r="C879" s="25"/>
      <c r="D879" s="1"/>
    </row>
    <row r="880" spans="3:4" x14ac:dyDescent="0.3">
      <c r="C880" s="25"/>
      <c r="D880" s="1"/>
    </row>
    <row r="881" spans="3:4" x14ac:dyDescent="0.3">
      <c r="C881" s="25"/>
      <c r="D881" s="1"/>
    </row>
    <row r="882" spans="3:4" x14ac:dyDescent="0.3">
      <c r="C882" s="25"/>
      <c r="D882" s="1"/>
    </row>
    <row r="883" spans="3:4" x14ac:dyDescent="0.3">
      <c r="C883" s="25"/>
      <c r="D883" s="1"/>
    </row>
    <row r="884" spans="3:4" x14ac:dyDescent="0.3">
      <c r="C884" s="25"/>
      <c r="D884" s="1"/>
    </row>
    <row r="885" spans="3:4" x14ac:dyDescent="0.3">
      <c r="C885" s="25"/>
      <c r="D885" s="1"/>
    </row>
    <row r="886" spans="3:4" x14ac:dyDescent="0.3">
      <c r="C886" s="25"/>
      <c r="D886" s="1"/>
    </row>
    <row r="887" spans="3:4" x14ac:dyDescent="0.3">
      <c r="C887" s="25"/>
      <c r="D887" s="1"/>
    </row>
    <row r="888" spans="3:4" x14ac:dyDescent="0.3">
      <c r="C888" s="25"/>
      <c r="D888" s="1"/>
    </row>
    <row r="889" spans="3:4" x14ac:dyDescent="0.3">
      <c r="C889" s="25"/>
      <c r="D889" s="1"/>
    </row>
    <row r="890" spans="3:4" x14ac:dyDescent="0.3">
      <c r="C890" s="25"/>
      <c r="D890" s="1"/>
    </row>
    <row r="891" spans="3:4" x14ac:dyDescent="0.3">
      <c r="C891" s="25"/>
      <c r="D891" s="1"/>
    </row>
    <row r="892" spans="3:4" x14ac:dyDescent="0.3">
      <c r="C892" s="25"/>
      <c r="D892" s="1"/>
    </row>
    <row r="893" spans="3:4" x14ac:dyDescent="0.3">
      <c r="C893" s="25"/>
      <c r="D893" s="1"/>
    </row>
    <row r="894" spans="3:4" x14ac:dyDescent="0.3">
      <c r="C894" s="25"/>
      <c r="D894" s="1"/>
    </row>
    <row r="895" spans="3:4" x14ac:dyDescent="0.3">
      <c r="C895" s="25"/>
      <c r="D895" s="1"/>
    </row>
    <row r="896" spans="3:4" x14ac:dyDescent="0.3">
      <c r="C896" s="25"/>
      <c r="D896" s="1"/>
    </row>
    <row r="897" spans="3:4" x14ac:dyDescent="0.3">
      <c r="C897" s="25"/>
      <c r="D897" s="1"/>
    </row>
    <row r="898" spans="3:4" x14ac:dyDescent="0.3">
      <c r="C898" s="25"/>
      <c r="D898" s="1"/>
    </row>
    <row r="899" spans="3:4" x14ac:dyDescent="0.3">
      <c r="C899" s="25"/>
      <c r="D899" s="1"/>
    </row>
    <row r="900" spans="3:4" x14ac:dyDescent="0.3">
      <c r="C900" s="25"/>
      <c r="D900" s="1"/>
    </row>
    <row r="901" spans="3:4" x14ac:dyDescent="0.3">
      <c r="C901" s="25"/>
      <c r="D901" s="1"/>
    </row>
    <row r="902" spans="3:4" x14ac:dyDescent="0.3">
      <c r="C902" s="25"/>
      <c r="D902" s="1"/>
    </row>
    <row r="903" spans="3:4" x14ac:dyDescent="0.3">
      <c r="C903" s="25"/>
      <c r="D903" s="1"/>
    </row>
    <row r="904" spans="3:4" x14ac:dyDescent="0.3">
      <c r="C904" s="25"/>
      <c r="D904" s="1"/>
    </row>
    <row r="905" spans="3:4" x14ac:dyDescent="0.3">
      <c r="C905" s="25"/>
      <c r="D905" s="1"/>
    </row>
    <row r="906" spans="3:4" x14ac:dyDescent="0.3">
      <c r="C906" s="25"/>
      <c r="D906" s="1"/>
    </row>
    <row r="907" spans="3:4" x14ac:dyDescent="0.3">
      <c r="C907" s="25"/>
      <c r="D907" s="1"/>
    </row>
    <row r="908" spans="3:4" x14ac:dyDescent="0.3">
      <c r="C908" s="25"/>
      <c r="D908" s="1"/>
    </row>
    <row r="909" spans="3:4" x14ac:dyDescent="0.3">
      <c r="C909" s="25"/>
      <c r="D909" s="1"/>
    </row>
    <row r="910" spans="3:4" x14ac:dyDescent="0.3">
      <c r="C910" s="25"/>
      <c r="D910" s="1"/>
    </row>
    <row r="911" spans="3:4" x14ac:dyDescent="0.3">
      <c r="C911" s="25"/>
      <c r="D911" s="1"/>
    </row>
    <row r="912" spans="3:4" x14ac:dyDescent="0.3">
      <c r="C912" s="25"/>
      <c r="D912" s="1"/>
    </row>
    <row r="913" spans="3:4" x14ac:dyDescent="0.3">
      <c r="C913" s="25"/>
      <c r="D913" s="1"/>
    </row>
    <row r="914" spans="3:4" x14ac:dyDescent="0.3">
      <c r="C914" s="25"/>
      <c r="D914" s="1"/>
    </row>
    <row r="915" spans="3:4" x14ac:dyDescent="0.3">
      <c r="C915" s="25"/>
      <c r="D915" s="1"/>
    </row>
    <row r="916" spans="3:4" x14ac:dyDescent="0.3">
      <c r="C916" s="25"/>
      <c r="D916" s="1"/>
    </row>
    <row r="917" spans="3:4" x14ac:dyDescent="0.3">
      <c r="C917" s="25"/>
      <c r="D917" s="1"/>
    </row>
    <row r="918" spans="3:4" x14ac:dyDescent="0.3">
      <c r="C918" s="25"/>
      <c r="D918" s="1"/>
    </row>
    <row r="919" spans="3:4" x14ac:dyDescent="0.3">
      <c r="C919" s="25"/>
      <c r="D919" s="1"/>
    </row>
    <row r="920" spans="3:4" x14ac:dyDescent="0.3">
      <c r="C920" s="25"/>
      <c r="D920" s="1"/>
    </row>
    <row r="921" spans="3:4" x14ac:dyDescent="0.3">
      <c r="C921" s="25"/>
      <c r="D921" s="1"/>
    </row>
    <row r="922" spans="3:4" x14ac:dyDescent="0.3">
      <c r="C922" s="25"/>
      <c r="D922" s="1"/>
    </row>
    <row r="923" spans="3:4" x14ac:dyDescent="0.3">
      <c r="C923" s="25"/>
      <c r="D923" s="1"/>
    </row>
    <row r="924" spans="3:4" x14ac:dyDescent="0.3">
      <c r="C924" s="25"/>
      <c r="D924" s="1"/>
    </row>
    <row r="925" spans="3:4" x14ac:dyDescent="0.3">
      <c r="C925" s="25"/>
      <c r="D925" s="1"/>
    </row>
    <row r="926" spans="3:4" x14ac:dyDescent="0.3">
      <c r="C926" s="25"/>
      <c r="D926" s="1"/>
    </row>
    <row r="927" spans="3:4" x14ac:dyDescent="0.3">
      <c r="C927" s="25"/>
      <c r="D927" s="1"/>
    </row>
    <row r="928" spans="3:4" x14ac:dyDescent="0.3">
      <c r="C928" s="25"/>
      <c r="D928" s="1"/>
    </row>
    <row r="929" spans="3:4" x14ac:dyDescent="0.3">
      <c r="C929" s="25"/>
      <c r="D929" s="1"/>
    </row>
    <row r="930" spans="3:4" x14ac:dyDescent="0.3">
      <c r="C930" s="25"/>
      <c r="D930" s="1"/>
    </row>
    <row r="931" spans="3:4" x14ac:dyDescent="0.3">
      <c r="C931" s="25"/>
      <c r="D931" s="1"/>
    </row>
    <row r="932" spans="3:4" x14ac:dyDescent="0.3">
      <c r="C932" s="25"/>
      <c r="D932" s="1"/>
    </row>
    <row r="933" spans="3:4" x14ac:dyDescent="0.3">
      <c r="C933" s="25"/>
      <c r="D933" s="1"/>
    </row>
    <row r="934" spans="3:4" x14ac:dyDescent="0.3">
      <c r="C934" s="25"/>
      <c r="D934" s="1"/>
    </row>
    <row r="935" spans="3:4" x14ac:dyDescent="0.3">
      <c r="C935" s="25"/>
      <c r="D935" s="1"/>
    </row>
    <row r="936" spans="3:4" x14ac:dyDescent="0.3">
      <c r="C936" s="25"/>
      <c r="D936" s="1"/>
    </row>
    <row r="937" spans="3:4" x14ac:dyDescent="0.3">
      <c r="C937" s="25"/>
      <c r="D937" s="1"/>
    </row>
    <row r="938" spans="3:4" x14ac:dyDescent="0.3">
      <c r="C938" s="25"/>
      <c r="D938" s="1"/>
    </row>
    <row r="939" spans="3:4" x14ac:dyDescent="0.3">
      <c r="C939" s="25"/>
      <c r="D939" s="1"/>
    </row>
    <row r="940" spans="3:4" x14ac:dyDescent="0.3">
      <c r="C940" s="25"/>
      <c r="D940" s="1"/>
    </row>
    <row r="941" spans="3:4" x14ac:dyDescent="0.3">
      <c r="C941" s="25"/>
      <c r="D941" s="1"/>
    </row>
    <row r="942" spans="3:4" x14ac:dyDescent="0.3">
      <c r="C942" s="25"/>
      <c r="D942" s="1"/>
    </row>
    <row r="943" spans="3:4" x14ac:dyDescent="0.3">
      <c r="C943" s="25"/>
      <c r="D943" s="1"/>
    </row>
    <row r="944" spans="3:4" x14ac:dyDescent="0.3">
      <c r="C944" s="25"/>
      <c r="D944" s="1"/>
    </row>
    <row r="945" spans="3:4" x14ac:dyDescent="0.3">
      <c r="C945" s="25"/>
      <c r="D945" s="1"/>
    </row>
    <row r="946" spans="3:4" x14ac:dyDescent="0.3">
      <c r="C946" s="25"/>
      <c r="D946" s="1"/>
    </row>
    <row r="947" spans="3:4" x14ac:dyDescent="0.3">
      <c r="C947" s="25"/>
      <c r="D947" s="1"/>
    </row>
    <row r="948" spans="3:4" x14ac:dyDescent="0.3">
      <c r="C948" s="25"/>
      <c r="D948" s="1"/>
    </row>
    <row r="949" spans="3:4" x14ac:dyDescent="0.3">
      <c r="C949" s="25"/>
      <c r="D949" s="1"/>
    </row>
    <row r="950" spans="3:4" x14ac:dyDescent="0.3">
      <c r="C950" s="25"/>
      <c r="D950" s="1"/>
    </row>
    <row r="951" spans="3:4" x14ac:dyDescent="0.3">
      <c r="C951" s="25"/>
      <c r="D951" s="1"/>
    </row>
    <row r="952" spans="3:4" x14ac:dyDescent="0.3">
      <c r="C952" s="25"/>
      <c r="D952" s="1"/>
    </row>
    <row r="953" spans="3:4" x14ac:dyDescent="0.3">
      <c r="C953" s="25"/>
      <c r="D953" s="1"/>
    </row>
    <row r="954" spans="3:4" x14ac:dyDescent="0.3">
      <c r="C954" s="25"/>
      <c r="D954" s="1"/>
    </row>
    <row r="955" spans="3:4" x14ac:dyDescent="0.3">
      <c r="C955" s="25"/>
      <c r="D955" s="1"/>
    </row>
    <row r="956" spans="3:4" x14ac:dyDescent="0.3">
      <c r="C956" s="25"/>
      <c r="D956" s="1"/>
    </row>
    <row r="957" spans="3:4" x14ac:dyDescent="0.3">
      <c r="C957" s="25"/>
      <c r="D957" s="1"/>
    </row>
    <row r="958" spans="3:4" x14ac:dyDescent="0.3">
      <c r="C958" s="25"/>
      <c r="D958" s="1"/>
    </row>
    <row r="959" spans="3:4" x14ac:dyDescent="0.3">
      <c r="C959" s="25"/>
      <c r="D959" s="1"/>
    </row>
    <row r="960" spans="3:4" x14ac:dyDescent="0.3">
      <c r="C960" s="25"/>
      <c r="D960" s="1"/>
    </row>
    <row r="961" spans="3:4" x14ac:dyDescent="0.3">
      <c r="C961" s="25"/>
      <c r="D961" s="1"/>
    </row>
    <row r="962" spans="3:4" x14ac:dyDescent="0.3">
      <c r="C962" s="25"/>
      <c r="D962" s="1"/>
    </row>
    <row r="963" spans="3:4" x14ac:dyDescent="0.3">
      <c r="C963" s="25"/>
      <c r="D963" s="1"/>
    </row>
    <row r="964" spans="3:4" x14ac:dyDescent="0.3">
      <c r="C964" s="25"/>
      <c r="D964" s="1"/>
    </row>
    <row r="965" spans="3:4" x14ac:dyDescent="0.3">
      <c r="C965" s="25"/>
      <c r="D965" s="1"/>
    </row>
    <row r="966" spans="3:4" x14ac:dyDescent="0.3">
      <c r="C966" s="25"/>
      <c r="D966" s="1"/>
    </row>
    <row r="967" spans="3:4" x14ac:dyDescent="0.3">
      <c r="C967" s="25"/>
      <c r="D967" s="1"/>
    </row>
    <row r="968" spans="3:4" x14ac:dyDescent="0.3">
      <c r="C968" s="25"/>
      <c r="D968" s="1"/>
    </row>
    <row r="969" spans="3:4" x14ac:dyDescent="0.3">
      <c r="C969" s="25"/>
      <c r="D969" s="1"/>
    </row>
    <row r="970" spans="3:4" x14ac:dyDescent="0.3">
      <c r="C970" s="25"/>
      <c r="D970" s="1"/>
    </row>
    <row r="971" spans="3:4" x14ac:dyDescent="0.3">
      <c r="C971" s="25"/>
      <c r="D971" s="1"/>
    </row>
    <row r="972" spans="3:4" x14ac:dyDescent="0.3">
      <c r="C972" s="25"/>
      <c r="D972" s="1"/>
    </row>
    <row r="973" spans="3:4" x14ac:dyDescent="0.3">
      <c r="C973" s="25"/>
      <c r="D973" s="1"/>
    </row>
    <row r="974" spans="3:4" x14ac:dyDescent="0.3">
      <c r="C974" s="25"/>
      <c r="D974" s="1"/>
    </row>
    <row r="975" spans="3:4" x14ac:dyDescent="0.3">
      <c r="C975" s="25"/>
      <c r="D975" s="1"/>
    </row>
    <row r="976" spans="3:4" x14ac:dyDescent="0.3">
      <c r="C976" s="25"/>
      <c r="D976" s="1"/>
    </row>
    <row r="977" spans="3:4" x14ac:dyDescent="0.3">
      <c r="C977" s="25"/>
      <c r="D977" s="1"/>
    </row>
    <row r="978" spans="3:4" x14ac:dyDescent="0.3">
      <c r="C978" s="25"/>
      <c r="D978" s="1"/>
    </row>
    <row r="979" spans="3:4" x14ac:dyDescent="0.3">
      <c r="C979" s="25"/>
      <c r="D979" s="1"/>
    </row>
    <row r="980" spans="3:4" x14ac:dyDescent="0.3">
      <c r="C980" s="25"/>
      <c r="D980" s="1"/>
    </row>
    <row r="981" spans="3:4" x14ac:dyDescent="0.3">
      <c r="C981" s="25"/>
      <c r="D981" s="1"/>
    </row>
    <row r="982" spans="3:4" x14ac:dyDescent="0.3">
      <c r="C982" s="25"/>
      <c r="D982" s="1"/>
    </row>
    <row r="983" spans="3:4" x14ac:dyDescent="0.3">
      <c r="C983" s="25"/>
      <c r="D983" s="1"/>
    </row>
    <row r="984" spans="3:4" x14ac:dyDescent="0.3">
      <c r="C984" s="25"/>
      <c r="D984" s="1"/>
    </row>
    <row r="985" spans="3:4" x14ac:dyDescent="0.3">
      <c r="C985" s="25"/>
      <c r="D985" s="1"/>
    </row>
    <row r="986" spans="3:4" x14ac:dyDescent="0.3">
      <c r="C986" s="25"/>
      <c r="D986" s="1"/>
    </row>
    <row r="987" spans="3:4" x14ac:dyDescent="0.3">
      <c r="C987" s="25"/>
      <c r="D987" s="1"/>
    </row>
    <row r="988" spans="3:4" x14ac:dyDescent="0.3">
      <c r="C988" s="25"/>
      <c r="D988" s="1"/>
    </row>
    <row r="989" spans="3:4" x14ac:dyDescent="0.3">
      <c r="C989" s="25"/>
      <c r="D989" s="1"/>
    </row>
    <row r="990" spans="3:4" x14ac:dyDescent="0.3">
      <c r="C990" s="25"/>
      <c r="D990" s="1"/>
    </row>
    <row r="991" spans="3:4" x14ac:dyDescent="0.3">
      <c r="C991" s="25"/>
      <c r="D991" s="1"/>
    </row>
    <row r="992" spans="3:4" x14ac:dyDescent="0.3">
      <c r="C992" s="25"/>
      <c r="D992" s="1"/>
    </row>
    <row r="993" spans="3:4" x14ac:dyDescent="0.3">
      <c r="C993" s="25"/>
      <c r="D993" s="1"/>
    </row>
    <row r="994" spans="3:4" x14ac:dyDescent="0.3">
      <c r="C994" s="25"/>
      <c r="D994" s="1"/>
    </row>
    <row r="995" spans="3:4" x14ac:dyDescent="0.3">
      <c r="C995" s="25"/>
      <c r="D995" s="1"/>
    </row>
    <row r="996" spans="3:4" x14ac:dyDescent="0.3">
      <c r="C996" s="25"/>
      <c r="D996" s="1"/>
    </row>
    <row r="997" spans="3:4" x14ac:dyDescent="0.3">
      <c r="C997" s="25"/>
      <c r="D997" s="1"/>
    </row>
    <row r="998" spans="3:4" x14ac:dyDescent="0.3">
      <c r="C998" s="25"/>
      <c r="D998" s="1"/>
    </row>
    <row r="999" spans="3:4" x14ac:dyDescent="0.3">
      <c r="C999" s="25"/>
      <c r="D999" s="1"/>
    </row>
    <row r="1000" spans="3:4" x14ac:dyDescent="0.3">
      <c r="C1000" s="25"/>
      <c r="D1000" s="1"/>
    </row>
    <row r="1001" spans="3:4" x14ac:dyDescent="0.3">
      <c r="C1001" s="25"/>
      <c r="D1001" s="1"/>
    </row>
    <row r="1002" spans="3:4" x14ac:dyDescent="0.3">
      <c r="C1002" s="25"/>
      <c r="D1002" s="1"/>
    </row>
    <row r="1003" spans="3:4" x14ac:dyDescent="0.3">
      <c r="C1003" s="25"/>
      <c r="D1003" s="1"/>
    </row>
    <row r="1004" spans="3:4" x14ac:dyDescent="0.3">
      <c r="C1004" s="25"/>
      <c r="D1004" s="1"/>
    </row>
    <row r="1005" spans="3:4" x14ac:dyDescent="0.3">
      <c r="C1005" s="25"/>
      <c r="D1005" s="1"/>
    </row>
    <row r="1006" spans="3:4" x14ac:dyDescent="0.3">
      <c r="C1006" s="25"/>
      <c r="D1006" s="1"/>
    </row>
    <row r="1007" spans="3:4" x14ac:dyDescent="0.3">
      <c r="C1007" s="25"/>
      <c r="D1007" s="1"/>
    </row>
    <row r="1008" spans="3:4" x14ac:dyDescent="0.3">
      <c r="C1008" s="25"/>
      <c r="D1008" s="1"/>
    </row>
    <row r="1009" spans="3:4" x14ac:dyDescent="0.3">
      <c r="C1009" s="25"/>
      <c r="D1009" s="1"/>
    </row>
    <row r="1010" spans="3:4" x14ac:dyDescent="0.3">
      <c r="C1010" s="25"/>
      <c r="D1010" s="1"/>
    </row>
    <row r="1011" spans="3:4" x14ac:dyDescent="0.3">
      <c r="C1011" s="25"/>
      <c r="D1011" s="1"/>
    </row>
    <row r="1012" spans="3:4" x14ac:dyDescent="0.3">
      <c r="C1012" s="25"/>
      <c r="D1012" s="1"/>
    </row>
    <row r="1013" spans="3:4" x14ac:dyDescent="0.3">
      <c r="C1013" s="25"/>
      <c r="D1013" s="1"/>
    </row>
    <row r="1014" spans="3:4" x14ac:dyDescent="0.3">
      <c r="C1014" s="25"/>
      <c r="D1014" s="1"/>
    </row>
    <row r="1015" spans="3:4" x14ac:dyDescent="0.3">
      <c r="C1015" s="25"/>
      <c r="D1015" s="1"/>
    </row>
    <row r="1016" spans="3:4" x14ac:dyDescent="0.3">
      <c r="C1016" s="25"/>
      <c r="D1016" s="1"/>
    </row>
    <row r="1017" spans="3:4" x14ac:dyDescent="0.3">
      <c r="C1017" s="25"/>
      <c r="D1017" s="1"/>
    </row>
    <row r="1018" spans="3:4" x14ac:dyDescent="0.3">
      <c r="C1018" s="25"/>
      <c r="D1018" s="1"/>
    </row>
    <row r="1019" spans="3:4" x14ac:dyDescent="0.3">
      <c r="C1019" s="25"/>
      <c r="D1019" s="1"/>
    </row>
    <row r="1020" spans="3:4" x14ac:dyDescent="0.3">
      <c r="C1020" s="25"/>
      <c r="D1020" s="1"/>
    </row>
    <row r="1021" spans="3:4" x14ac:dyDescent="0.3">
      <c r="C1021" s="25"/>
      <c r="D1021" s="1"/>
    </row>
    <row r="1022" spans="3:4" x14ac:dyDescent="0.3">
      <c r="C1022" s="25"/>
      <c r="D1022" s="1"/>
    </row>
    <row r="1023" spans="3:4" x14ac:dyDescent="0.3">
      <c r="C1023" s="25"/>
      <c r="D1023" s="1"/>
    </row>
    <row r="1024" spans="3:4" x14ac:dyDescent="0.3">
      <c r="C1024" s="25"/>
      <c r="D1024" s="1"/>
    </row>
    <row r="1025" spans="3:4" x14ac:dyDescent="0.3">
      <c r="C1025" s="25"/>
      <c r="D1025" s="1"/>
    </row>
    <row r="1026" spans="3:4" x14ac:dyDescent="0.3">
      <c r="C1026" s="25"/>
      <c r="D1026" s="1"/>
    </row>
    <row r="1027" spans="3:4" x14ac:dyDescent="0.3">
      <c r="C1027" s="25"/>
      <c r="D1027" s="1"/>
    </row>
    <row r="1028" spans="3:4" x14ac:dyDescent="0.3">
      <c r="C1028" s="25"/>
      <c r="D1028" s="1"/>
    </row>
    <row r="1029" spans="3:4" x14ac:dyDescent="0.3">
      <c r="C1029" s="25"/>
      <c r="D1029" s="1"/>
    </row>
    <row r="1030" spans="3:4" x14ac:dyDescent="0.3">
      <c r="C1030" s="25"/>
      <c r="D1030" s="1"/>
    </row>
    <row r="1031" spans="3:4" x14ac:dyDescent="0.3">
      <c r="C1031" s="25"/>
      <c r="D1031" s="1"/>
    </row>
    <row r="1032" spans="3:4" x14ac:dyDescent="0.3">
      <c r="C1032" s="25"/>
      <c r="D1032" s="1"/>
    </row>
    <row r="1033" spans="3:4" x14ac:dyDescent="0.3">
      <c r="C1033" s="25"/>
      <c r="D1033" s="1"/>
    </row>
    <row r="1034" spans="3:4" x14ac:dyDescent="0.3">
      <c r="C1034" s="25"/>
      <c r="D1034" s="1"/>
    </row>
    <row r="1035" spans="3:4" x14ac:dyDescent="0.3">
      <c r="C1035" s="25"/>
      <c r="D1035" s="1"/>
    </row>
    <row r="1036" spans="3:4" x14ac:dyDescent="0.3">
      <c r="C1036" s="25"/>
      <c r="D1036" s="1"/>
    </row>
    <row r="1037" spans="3:4" x14ac:dyDescent="0.3">
      <c r="C1037" s="25"/>
      <c r="D1037" s="1"/>
    </row>
    <row r="1038" spans="3:4" x14ac:dyDescent="0.3">
      <c r="C1038" s="25"/>
      <c r="D1038" s="1"/>
    </row>
    <row r="1039" spans="3:4" x14ac:dyDescent="0.3">
      <c r="C1039" s="25"/>
      <c r="D1039" s="1"/>
    </row>
    <row r="1040" spans="3:4" x14ac:dyDescent="0.3">
      <c r="C1040" s="25"/>
      <c r="D1040" s="1"/>
    </row>
    <row r="1041" spans="3:4" x14ac:dyDescent="0.3">
      <c r="C1041" s="25"/>
      <c r="D1041" s="1"/>
    </row>
  </sheetData>
  <sheetProtection algorithmName="SHA-512" hashValue="AaGmCNzD2ZGiR/xJxtLpB9qTQXL+OdAxv0EfqXKp3KavZNwv+aBZkIBHwu9GWpy5mZezwqBldu/nlWAZPHI1pg==" saltValue="E+aKEeG1AH/ViHgqkH/CrA==" spinCount="100000" sheet="1" objects="1" scenarios="1"/>
  <mergeCells count="8">
    <mergeCell ref="A207:F207"/>
    <mergeCell ref="A124:F124"/>
    <mergeCell ref="A160:F160"/>
    <mergeCell ref="A1:F1"/>
    <mergeCell ref="A13:F13"/>
    <mergeCell ref="A32:F32"/>
    <mergeCell ref="A38:F38"/>
    <mergeCell ref="A50:F50"/>
  </mergeCells>
  <phoneticPr fontId="0" type="noConversion"/>
  <printOptions horizontalCentered="1"/>
  <pageMargins left="0.5" right="0.5" top="0.55000000000000004" bottom="0.57999999999999996" header="0.23" footer="0.25"/>
  <pageSetup scale="70" firstPageNumber="2" fitToHeight="0" orientation="portrait" useFirstPageNumber="1" r:id="rId1"/>
  <headerFooter alignWithMargins="0">
    <oddHeader>&amp;C&amp;"Times New Roman,Bold"&amp;12 Widening of US 21 and SC 51
BID SCHEDULE - ROADWAY</oddHeader>
    <oddFooter>&amp;L&amp;"Times New Roman,Bold"BID FORM&amp;R&amp;"Times New Roman,Bold"00 41 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2877F-6969-46E0-9799-A52C1E071D5B}">
  <sheetPr>
    <pageSetUpPr fitToPage="1"/>
  </sheetPr>
  <dimension ref="A1:F866"/>
  <sheetViews>
    <sheetView view="pageBreakPreview" topLeftCell="A13" zoomScaleNormal="85" zoomScaleSheetLayoutView="100" workbookViewId="0">
      <selection activeCell="C211" sqref="C211"/>
    </sheetView>
  </sheetViews>
  <sheetFormatPr defaultColWidth="4.1796875" defaultRowHeight="14" x14ac:dyDescent="0.3"/>
  <cols>
    <col min="1" max="1" width="10" style="62" customWidth="1"/>
    <col min="2" max="2" width="44" style="84" customWidth="1"/>
    <col min="3" max="3" width="11.26953125" style="85" bestFit="1" customWidth="1"/>
    <col min="4" max="4" width="8.1796875" style="63" bestFit="1" customWidth="1"/>
    <col min="5" max="5" width="24.26953125" style="66" customWidth="1"/>
    <col min="6" max="6" width="37.453125" style="63" customWidth="1"/>
    <col min="7" max="16384" width="4.1796875" style="62"/>
  </cols>
  <sheetData>
    <row r="1" spans="1:6" ht="55" customHeight="1" x14ac:dyDescent="0.35">
      <c r="A1" s="110" t="s">
        <v>1</v>
      </c>
      <c r="B1" s="110"/>
      <c r="C1" s="110"/>
      <c r="D1" s="110"/>
      <c r="E1" s="110"/>
      <c r="F1" s="110"/>
    </row>
    <row r="2" spans="1:6" ht="3.65" customHeight="1" thickBot="1" x14ac:dyDescent="0.35">
      <c r="A2" s="63"/>
      <c r="B2" s="64"/>
      <c r="C2" s="65"/>
    </row>
    <row r="3" spans="1:6" s="68" customFormat="1" ht="25.9" customHeight="1" thickTop="1" x14ac:dyDescent="0.25">
      <c r="A3" s="67" t="s">
        <v>42</v>
      </c>
      <c r="B3" s="40" t="s">
        <v>43</v>
      </c>
      <c r="C3" s="41" t="s">
        <v>4</v>
      </c>
      <c r="D3" s="40" t="s">
        <v>0</v>
      </c>
      <c r="E3" s="98" t="s">
        <v>2</v>
      </c>
      <c r="F3" s="99" t="s">
        <v>3</v>
      </c>
    </row>
    <row r="4" spans="1:6" s="68" customFormat="1" ht="35.15" customHeight="1" x14ac:dyDescent="0.25">
      <c r="A4" s="111" t="s">
        <v>270</v>
      </c>
      <c r="B4" s="112"/>
      <c r="C4" s="112"/>
      <c r="D4" s="112"/>
      <c r="E4" s="112"/>
      <c r="F4" s="113"/>
    </row>
    <row r="5" spans="1:6" ht="32.25" customHeight="1" x14ac:dyDescent="0.3">
      <c r="A5" s="11" t="s">
        <v>232</v>
      </c>
      <c r="B5" s="69" t="s">
        <v>233</v>
      </c>
      <c r="C5" s="70">
        <v>565</v>
      </c>
      <c r="D5" s="71" t="s">
        <v>34</v>
      </c>
      <c r="E5" s="58"/>
      <c r="F5" s="53">
        <f>IFERROR(IF($D5="LS",$E5,$E5*$C5),"error")</f>
        <v>0</v>
      </c>
    </row>
    <row r="6" spans="1:6" ht="32.25" customHeight="1" x14ac:dyDescent="0.3">
      <c r="A6" s="11" t="s">
        <v>234</v>
      </c>
      <c r="B6" s="69" t="s">
        <v>235</v>
      </c>
      <c r="C6" s="70">
        <v>1</v>
      </c>
      <c r="D6" s="71" t="s">
        <v>32</v>
      </c>
      <c r="E6" s="58"/>
      <c r="F6" s="53">
        <f t="shared" ref="F6:F8" si="0">IFERROR(IF($D6="LS",$E6,$E6*$C6),"error")</f>
        <v>0</v>
      </c>
    </row>
    <row r="7" spans="1:6" ht="32.25" customHeight="1" x14ac:dyDescent="0.3">
      <c r="A7" s="11" t="s">
        <v>236</v>
      </c>
      <c r="B7" s="69" t="s">
        <v>237</v>
      </c>
      <c r="C7" s="72">
        <v>2</v>
      </c>
      <c r="D7" s="71" t="s">
        <v>32</v>
      </c>
      <c r="E7" s="58"/>
      <c r="F7" s="53">
        <f t="shared" si="0"/>
        <v>0</v>
      </c>
    </row>
    <row r="8" spans="1:6" ht="32.25" customHeight="1" thickBot="1" x14ac:dyDescent="0.35">
      <c r="A8" s="73"/>
      <c r="B8" s="74"/>
      <c r="C8" s="75"/>
      <c r="D8" s="76"/>
      <c r="E8" s="59"/>
      <c r="F8" s="53">
        <f t="shared" si="0"/>
        <v>0</v>
      </c>
    </row>
    <row r="9" spans="1:6" ht="10" customHeight="1" thickTop="1" x14ac:dyDescent="0.3">
      <c r="A9" s="77"/>
      <c r="B9" s="47"/>
      <c r="C9" s="78"/>
      <c r="D9" s="77"/>
      <c r="E9" s="50"/>
      <c r="F9" s="51"/>
    </row>
    <row r="10" spans="1:6" ht="21.65" customHeight="1" thickBot="1" x14ac:dyDescent="0.35">
      <c r="A10" s="96"/>
      <c r="B10" s="109" t="s">
        <v>273</v>
      </c>
      <c r="C10" s="109"/>
      <c r="D10" s="109"/>
      <c r="E10" s="109"/>
      <c r="F10" s="104">
        <f>SUM($F$5:$F$8)</f>
        <v>0</v>
      </c>
    </row>
    <row r="11" spans="1:6" ht="10" customHeight="1" thickTop="1" thickBot="1" x14ac:dyDescent="0.35">
      <c r="A11" s="91"/>
      <c r="B11" s="92"/>
      <c r="C11" s="93"/>
      <c r="D11" s="91"/>
      <c r="E11" s="94"/>
      <c r="F11" s="95"/>
    </row>
    <row r="12" spans="1:6" ht="35.15" customHeight="1" thickTop="1" x14ac:dyDescent="0.3">
      <c r="A12" s="114" t="s">
        <v>271</v>
      </c>
      <c r="B12" s="115"/>
      <c r="C12" s="115"/>
      <c r="D12" s="115"/>
      <c r="E12" s="115"/>
      <c r="F12" s="116"/>
    </row>
    <row r="13" spans="1:6" ht="32.25" customHeight="1" x14ac:dyDescent="0.3">
      <c r="A13" s="11" t="s">
        <v>238</v>
      </c>
      <c r="B13" s="69" t="s">
        <v>239</v>
      </c>
      <c r="C13" s="80">
        <v>20</v>
      </c>
      <c r="D13" s="71" t="s">
        <v>34</v>
      </c>
      <c r="E13" s="30"/>
      <c r="F13" s="53">
        <f t="shared" ref="F13:F23" si="1">IFERROR(IF($D13="LS",$E13,$E13*$C13),"error")</f>
        <v>0</v>
      </c>
    </row>
    <row r="14" spans="1:6" ht="32.25" customHeight="1" x14ac:dyDescent="0.3">
      <c r="A14" s="11" t="s">
        <v>240</v>
      </c>
      <c r="B14" s="69" t="s">
        <v>241</v>
      </c>
      <c r="C14" s="80">
        <v>41</v>
      </c>
      <c r="D14" s="71" t="s">
        <v>34</v>
      </c>
      <c r="E14" s="30"/>
      <c r="F14" s="53">
        <f t="shared" si="1"/>
        <v>0</v>
      </c>
    </row>
    <row r="15" spans="1:6" ht="32.25" customHeight="1" x14ac:dyDescent="0.3">
      <c r="A15" s="11" t="s">
        <v>242</v>
      </c>
      <c r="B15" s="69" t="s">
        <v>243</v>
      </c>
      <c r="C15" s="80">
        <v>3910.1800000000003</v>
      </c>
      <c r="D15" s="71" t="s">
        <v>34</v>
      </c>
      <c r="E15" s="30"/>
      <c r="F15" s="53">
        <f t="shared" si="1"/>
        <v>0</v>
      </c>
    </row>
    <row r="16" spans="1:6" ht="32.25" customHeight="1" x14ac:dyDescent="0.3">
      <c r="A16" s="11" t="s">
        <v>244</v>
      </c>
      <c r="B16" s="69" t="s">
        <v>245</v>
      </c>
      <c r="C16" s="80">
        <v>922</v>
      </c>
      <c r="D16" s="71" t="s">
        <v>34</v>
      </c>
      <c r="E16" s="30"/>
      <c r="F16" s="53">
        <f t="shared" si="1"/>
        <v>0</v>
      </c>
    </row>
    <row r="17" spans="1:6" ht="32.25" customHeight="1" x14ac:dyDescent="0.3">
      <c r="A17" s="11" t="s">
        <v>246</v>
      </c>
      <c r="B17" s="69" t="s">
        <v>247</v>
      </c>
      <c r="C17" s="72">
        <v>1</v>
      </c>
      <c r="D17" s="71" t="s">
        <v>32</v>
      </c>
      <c r="E17" s="30"/>
      <c r="F17" s="53">
        <f t="shared" si="1"/>
        <v>0</v>
      </c>
    </row>
    <row r="18" spans="1:6" ht="32.25" customHeight="1" x14ac:dyDescent="0.3">
      <c r="A18" s="11" t="s">
        <v>248</v>
      </c>
      <c r="B18" s="69" t="s">
        <v>249</v>
      </c>
      <c r="C18" s="72">
        <v>8</v>
      </c>
      <c r="D18" s="71" t="s">
        <v>32</v>
      </c>
      <c r="E18" s="30"/>
      <c r="F18" s="53">
        <f t="shared" si="1"/>
        <v>0</v>
      </c>
    </row>
    <row r="19" spans="1:6" ht="32.25" customHeight="1" x14ac:dyDescent="0.3">
      <c r="A19" s="11" t="s">
        <v>250</v>
      </c>
      <c r="B19" s="69" t="s">
        <v>251</v>
      </c>
      <c r="C19" s="72">
        <v>2</v>
      </c>
      <c r="D19" s="71" t="s">
        <v>32</v>
      </c>
      <c r="E19" s="30"/>
      <c r="F19" s="53">
        <f t="shared" si="1"/>
        <v>0</v>
      </c>
    </row>
    <row r="20" spans="1:6" ht="32.25" customHeight="1" x14ac:dyDescent="0.3">
      <c r="A20" s="11" t="s">
        <v>252</v>
      </c>
      <c r="B20" s="69" t="s">
        <v>253</v>
      </c>
      <c r="C20" s="72">
        <v>11</v>
      </c>
      <c r="D20" s="71" t="s">
        <v>32</v>
      </c>
      <c r="E20" s="30"/>
      <c r="F20" s="53">
        <f t="shared" si="1"/>
        <v>0</v>
      </c>
    </row>
    <row r="21" spans="1:6" ht="32.25" customHeight="1" x14ac:dyDescent="0.3">
      <c r="A21" s="11" t="s">
        <v>254</v>
      </c>
      <c r="B21" s="69" t="s">
        <v>255</v>
      </c>
      <c r="C21" s="72">
        <v>2</v>
      </c>
      <c r="D21" s="71" t="s">
        <v>32</v>
      </c>
      <c r="E21" s="30"/>
      <c r="F21" s="53">
        <f t="shared" si="1"/>
        <v>0</v>
      </c>
    </row>
    <row r="22" spans="1:6" ht="32.25" customHeight="1" x14ac:dyDescent="0.3">
      <c r="A22" s="11" t="s">
        <v>256</v>
      </c>
      <c r="B22" s="69" t="s">
        <v>257</v>
      </c>
      <c r="C22" s="80">
        <v>167</v>
      </c>
      <c r="D22" s="71" t="s">
        <v>34</v>
      </c>
      <c r="E22" s="30"/>
      <c r="F22" s="53">
        <f t="shared" si="1"/>
        <v>0</v>
      </c>
    </row>
    <row r="23" spans="1:6" ht="32.25" customHeight="1" x14ac:dyDescent="0.3">
      <c r="A23" s="11" t="s">
        <v>258</v>
      </c>
      <c r="B23" s="69" t="s">
        <v>259</v>
      </c>
      <c r="C23" s="72">
        <v>1</v>
      </c>
      <c r="D23" s="71" t="s">
        <v>32</v>
      </c>
      <c r="E23" s="30"/>
      <c r="F23" s="53">
        <f t="shared" si="1"/>
        <v>0</v>
      </c>
    </row>
    <row r="24" spans="1:6" ht="32.25" customHeight="1" thickBot="1" x14ac:dyDescent="0.35">
      <c r="A24" s="73"/>
      <c r="B24" s="81"/>
      <c r="C24" s="82"/>
      <c r="D24" s="76"/>
      <c r="E24" s="60"/>
      <c r="F24" s="53">
        <f>IFERROR(IF($D24="LS",$E24,$E24*$C24),"error")</f>
        <v>0</v>
      </c>
    </row>
    <row r="25" spans="1:6" ht="10" customHeight="1" thickTop="1" x14ac:dyDescent="0.3">
      <c r="A25" s="77"/>
      <c r="B25" s="47"/>
      <c r="C25" s="78"/>
      <c r="D25" s="77"/>
      <c r="E25" s="50"/>
      <c r="F25" s="51"/>
    </row>
    <row r="26" spans="1:6" ht="21.65" customHeight="1" thickBot="1" x14ac:dyDescent="0.35">
      <c r="A26" s="96"/>
      <c r="B26" s="109" t="s">
        <v>274</v>
      </c>
      <c r="C26" s="109"/>
      <c r="D26" s="109"/>
      <c r="E26" s="109"/>
      <c r="F26" s="104">
        <f>SUM($F$13:$F$24)</f>
        <v>0</v>
      </c>
    </row>
    <row r="27" spans="1:6" ht="10" customHeight="1" thickTop="1" thickBot="1" x14ac:dyDescent="0.35">
      <c r="A27" s="97"/>
      <c r="B27" s="90"/>
      <c r="C27" s="90"/>
      <c r="D27" s="90"/>
      <c r="E27" s="90"/>
      <c r="F27" s="61"/>
    </row>
    <row r="28" spans="1:6" ht="35.15" customHeight="1" thickTop="1" x14ac:dyDescent="0.3">
      <c r="A28" s="117" t="s">
        <v>272</v>
      </c>
      <c r="B28" s="118"/>
      <c r="C28" s="118"/>
      <c r="D28" s="118"/>
      <c r="E28" s="118"/>
      <c r="F28" s="119"/>
    </row>
    <row r="29" spans="1:6" ht="32.25" customHeight="1" x14ac:dyDescent="0.3">
      <c r="A29" s="11" t="s">
        <v>260</v>
      </c>
      <c r="B29" s="83" t="s">
        <v>261</v>
      </c>
      <c r="C29" s="70">
        <f>86+476</f>
        <v>562</v>
      </c>
      <c r="D29" s="71" t="s">
        <v>34</v>
      </c>
      <c r="E29" s="58"/>
      <c r="F29" s="53">
        <f t="shared" ref="F29:F33" si="2">IFERROR(IF($D29="LS",$E29,$E29*$C29),"error")</f>
        <v>0</v>
      </c>
    </row>
    <row r="30" spans="1:6" ht="32.25" customHeight="1" x14ac:dyDescent="0.3">
      <c r="A30" s="11" t="s">
        <v>262</v>
      </c>
      <c r="B30" s="83" t="s">
        <v>263</v>
      </c>
      <c r="C30" s="70">
        <f>3.79+3.79+10.8+10.8+10.8+1.7+3.79+1.7+10.8+10.8+0.37+0.37+0.37+0.18+0.37+0.3+0.36+0.18+0.1+0.7+0.7+1.7+3.3+0.54+1.7+0.37+0.67+1.7+0.37+0.67+0.7+0.7+0.7+0.7+0.54+0.7+0.7+0.7+0.7</f>
        <v>89.930000000000092</v>
      </c>
      <c r="D30" s="71" t="s">
        <v>35</v>
      </c>
      <c r="E30" s="30"/>
      <c r="F30" s="53">
        <f t="shared" si="2"/>
        <v>0</v>
      </c>
    </row>
    <row r="31" spans="1:6" ht="32.25" customHeight="1" x14ac:dyDescent="0.3">
      <c r="A31" s="11" t="s">
        <v>264</v>
      </c>
      <c r="B31" s="83" t="s">
        <v>265</v>
      </c>
      <c r="C31" s="72">
        <v>8</v>
      </c>
      <c r="D31" s="71" t="s">
        <v>32</v>
      </c>
      <c r="E31" s="30"/>
      <c r="F31" s="53">
        <f t="shared" si="2"/>
        <v>0</v>
      </c>
    </row>
    <row r="32" spans="1:6" ht="32.25" customHeight="1" x14ac:dyDescent="0.3">
      <c r="A32" s="11" t="s">
        <v>266</v>
      </c>
      <c r="B32" s="83" t="s">
        <v>267</v>
      </c>
      <c r="C32" s="80">
        <v>958</v>
      </c>
      <c r="D32" s="71" t="s">
        <v>34</v>
      </c>
      <c r="E32" s="30"/>
      <c r="F32" s="53">
        <f t="shared" si="2"/>
        <v>0</v>
      </c>
    </row>
    <row r="33" spans="1:6" ht="32.25" customHeight="1" x14ac:dyDescent="0.3">
      <c r="A33" s="11" t="s">
        <v>268</v>
      </c>
      <c r="B33" s="83" t="s">
        <v>269</v>
      </c>
      <c r="C33" s="72">
        <v>7</v>
      </c>
      <c r="D33" s="71" t="s">
        <v>32</v>
      </c>
      <c r="E33" s="100"/>
      <c r="F33" s="53">
        <f t="shared" si="2"/>
        <v>0</v>
      </c>
    </row>
    <row r="34" spans="1:6" ht="32.25" customHeight="1" thickBot="1" x14ac:dyDescent="0.35">
      <c r="A34" s="86"/>
      <c r="B34" s="87"/>
      <c r="C34" s="88"/>
      <c r="D34" s="89"/>
      <c r="E34" s="60"/>
      <c r="F34" s="53">
        <f>IFERROR(IF($D34="LS",$E34,$E34*$C34),"error")</f>
        <v>0</v>
      </c>
    </row>
    <row r="35" spans="1:6" ht="10" customHeight="1" thickTop="1" x14ac:dyDescent="0.3">
      <c r="A35" s="77"/>
      <c r="B35" s="47"/>
      <c r="C35" s="78"/>
      <c r="D35" s="77"/>
      <c r="E35" s="50"/>
      <c r="F35" s="51"/>
    </row>
    <row r="36" spans="1:6" ht="21.65" customHeight="1" thickBot="1" x14ac:dyDescent="0.35">
      <c r="A36" s="79"/>
      <c r="B36" s="109" t="s">
        <v>275</v>
      </c>
      <c r="C36" s="109"/>
      <c r="D36" s="109"/>
      <c r="E36" s="109"/>
      <c r="F36" s="104">
        <f>SUM($F$29:$F$34)</f>
        <v>0</v>
      </c>
    </row>
    <row r="37" spans="1:6" ht="21.65" customHeight="1" thickTop="1" x14ac:dyDescent="0.3">
      <c r="A37" s="79"/>
      <c r="C37" s="68"/>
      <c r="E37" s="68"/>
      <c r="F37" s="62"/>
    </row>
    <row r="38" spans="1:6" x14ac:dyDescent="0.3">
      <c r="C38" s="68"/>
      <c r="D38" s="62"/>
    </row>
    <row r="39" spans="1:6" x14ac:dyDescent="0.3">
      <c r="C39" s="68"/>
      <c r="D39" s="62"/>
    </row>
    <row r="40" spans="1:6" x14ac:dyDescent="0.3">
      <c r="A40" s="63"/>
      <c r="C40" s="68"/>
      <c r="D40" s="62"/>
    </row>
    <row r="41" spans="1:6" x14ac:dyDescent="0.3">
      <c r="A41" s="63"/>
      <c r="C41" s="68"/>
      <c r="D41" s="62"/>
    </row>
    <row r="42" spans="1:6" x14ac:dyDescent="0.3">
      <c r="A42" s="63"/>
      <c r="C42" s="68"/>
      <c r="D42" s="62"/>
    </row>
    <row r="43" spans="1:6" x14ac:dyDescent="0.3">
      <c r="A43" s="63"/>
      <c r="C43" s="68"/>
      <c r="D43" s="62"/>
    </row>
    <row r="44" spans="1:6" x14ac:dyDescent="0.3">
      <c r="A44" s="63"/>
      <c r="C44" s="68"/>
      <c r="D44" s="62"/>
    </row>
    <row r="45" spans="1:6" x14ac:dyDescent="0.3">
      <c r="A45" s="63"/>
      <c r="C45" s="68"/>
      <c r="D45" s="62"/>
    </row>
    <row r="46" spans="1:6" x14ac:dyDescent="0.3">
      <c r="A46" s="63"/>
      <c r="C46" s="68"/>
      <c r="D46" s="62"/>
    </row>
    <row r="47" spans="1:6" x14ac:dyDescent="0.3">
      <c r="A47" s="63"/>
      <c r="C47" s="68"/>
      <c r="D47" s="62"/>
    </row>
    <row r="48" spans="1:6" x14ac:dyDescent="0.3">
      <c r="A48" s="63"/>
      <c r="C48" s="68"/>
      <c r="D48" s="62"/>
    </row>
    <row r="49" spans="1:6" x14ac:dyDescent="0.3">
      <c r="A49" s="63"/>
      <c r="C49" s="68"/>
      <c r="D49" s="62"/>
    </row>
    <row r="50" spans="1:6" s="66" customFormat="1" x14ac:dyDescent="0.3">
      <c r="A50" s="63"/>
      <c r="B50" s="84"/>
      <c r="C50" s="68"/>
      <c r="D50" s="62"/>
      <c r="F50" s="63"/>
    </row>
    <row r="51" spans="1:6" s="66" customFormat="1" x14ac:dyDescent="0.3">
      <c r="A51" s="63"/>
      <c r="B51" s="84"/>
      <c r="C51" s="68"/>
      <c r="D51" s="62"/>
      <c r="F51" s="63"/>
    </row>
    <row r="52" spans="1:6" s="66" customFormat="1" x14ac:dyDescent="0.3">
      <c r="A52" s="63"/>
      <c r="B52" s="84"/>
      <c r="C52" s="68"/>
      <c r="D52" s="62"/>
      <c r="F52" s="63"/>
    </row>
    <row r="53" spans="1:6" s="66" customFormat="1" x14ac:dyDescent="0.3">
      <c r="A53" s="63"/>
      <c r="B53" s="84"/>
      <c r="C53" s="68"/>
      <c r="D53" s="62"/>
      <c r="F53" s="63"/>
    </row>
    <row r="54" spans="1:6" s="66" customFormat="1" x14ac:dyDescent="0.3">
      <c r="A54" s="63"/>
      <c r="B54" s="84"/>
      <c r="C54" s="68"/>
      <c r="D54" s="62"/>
      <c r="F54" s="63"/>
    </row>
    <row r="55" spans="1:6" s="66" customFormat="1" x14ac:dyDescent="0.3">
      <c r="A55" s="63"/>
      <c r="B55" s="84"/>
      <c r="C55" s="68"/>
      <c r="D55" s="62"/>
      <c r="F55" s="63"/>
    </row>
    <row r="56" spans="1:6" s="66" customFormat="1" x14ac:dyDescent="0.3">
      <c r="A56" s="63"/>
      <c r="B56" s="84"/>
      <c r="C56" s="68"/>
      <c r="D56" s="62"/>
      <c r="F56" s="63"/>
    </row>
    <row r="57" spans="1:6" s="66" customFormat="1" x14ac:dyDescent="0.3">
      <c r="A57" s="63"/>
      <c r="B57" s="84"/>
      <c r="C57" s="68"/>
      <c r="D57" s="62"/>
      <c r="F57" s="63"/>
    </row>
    <row r="58" spans="1:6" s="66" customFormat="1" x14ac:dyDescent="0.3">
      <c r="A58" s="63"/>
      <c r="B58" s="84"/>
      <c r="C58" s="68"/>
      <c r="D58" s="62"/>
      <c r="F58" s="63"/>
    </row>
    <row r="59" spans="1:6" s="66" customFormat="1" x14ac:dyDescent="0.3">
      <c r="A59" s="63"/>
      <c r="B59" s="84"/>
      <c r="C59" s="68"/>
      <c r="D59" s="62"/>
      <c r="F59" s="63"/>
    </row>
    <row r="60" spans="1:6" s="66" customFormat="1" x14ac:dyDescent="0.3">
      <c r="A60" s="63"/>
      <c r="B60" s="84"/>
      <c r="C60" s="68"/>
      <c r="D60" s="62"/>
      <c r="F60" s="63"/>
    </row>
    <row r="61" spans="1:6" s="66" customFormat="1" x14ac:dyDescent="0.3">
      <c r="A61" s="63"/>
      <c r="B61" s="84"/>
      <c r="C61" s="68"/>
      <c r="D61" s="62"/>
      <c r="F61" s="63"/>
    </row>
    <row r="62" spans="1:6" s="66" customFormat="1" x14ac:dyDescent="0.3">
      <c r="A62" s="63"/>
      <c r="B62" s="84"/>
      <c r="C62" s="68"/>
      <c r="D62" s="62"/>
      <c r="F62" s="63"/>
    </row>
    <row r="63" spans="1:6" s="66" customFormat="1" x14ac:dyDescent="0.3">
      <c r="A63" s="63"/>
      <c r="B63" s="84"/>
      <c r="C63" s="68"/>
      <c r="D63" s="62"/>
      <c r="F63" s="63"/>
    </row>
    <row r="64" spans="1:6" s="66" customFormat="1" x14ac:dyDescent="0.3">
      <c r="A64" s="63"/>
      <c r="B64" s="84"/>
      <c r="C64" s="68"/>
      <c r="D64" s="62"/>
      <c r="F64" s="63"/>
    </row>
    <row r="65" spans="1:6" s="66" customFormat="1" x14ac:dyDescent="0.3">
      <c r="A65" s="63"/>
      <c r="B65" s="84"/>
      <c r="C65" s="68"/>
      <c r="D65" s="62"/>
      <c r="F65" s="63"/>
    </row>
    <row r="66" spans="1:6" s="66" customFormat="1" x14ac:dyDescent="0.3">
      <c r="A66" s="63"/>
      <c r="B66" s="84"/>
      <c r="C66" s="68"/>
      <c r="D66" s="62"/>
      <c r="F66" s="63"/>
    </row>
    <row r="67" spans="1:6" s="66" customFormat="1" x14ac:dyDescent="0.3">
      <c r="A67" s="63"/>
      <c r="B67" s="84"/>
      <c r="C67" s="68"/>
      <c r="D67" s="62"/>
      <c r="F67" s="63"/>
    </row>
    <row r="68" spans="1:6" s="66" customFormat="1" x14ac:dyDescent="0.3">
      <c r="A68" s="63"/>
      <c r="B68" s="84"/>
      <c r="C68" s="68"/>
      <c r="D68" s="62"/>
      <c r="F68" s="63"/>
    </row>
    <row r="69" spans="1:6" s="66" customFormat="1" x14ac:dyDescent="0.3">
      <c r="A69" s="63"/>
      <c r="B69" s="84"/>
      <c r="C69" s="68"/>
      <c r="D69" s="62"/>
      <c r="F69" s="63"/>
    </row>
    <row r="70" spans="1:6" s="66" customFormat="1" x14ac:dyDescent="0.3">
      <c r="A70" s="63"/>
      <c r="B70" s="84"/>
      <c r="C70" s="68"/>
      <c r="D70" s="62"/>
      <c r="F70" s="63"/>
    </row>
    <row r="71" spans="1:6" s="66" customFormat="1" x14ac:dyDescent="0.3">
      <c r="A71" s="63"/>
      <c r="B71" s="84"/>
      <c r="C71" s="68"/>
      <c r="D71" s="62"/>
      <c r="F71" s="63"/>
    </row>
    <row r="72" spans="1:6" s="66" customFormat="1" x14ac:dyDescent="0.3">
      <c r="A72" s="63"/>
      <c r="B72" s="84"/>
      <c r="C72" s="68"/>
      <c r="D72" s="62"/>
      <c r="F72" s="63"/>
    </row>
    <row r="73" spans="1:6" s="66" customFormat="1" x14ac:dyDescent="0.3">
      <c r="A73" s="63"/>
      <c r="B73" s="84"/>
      <c r="C73" s="68"/>
      <c r="D73" s="62"/>
      <c r="F73" s="63"/>
    </row>
    <row r="74" spans="1:6" s="66" customFormat="1" x14ac:dyDescent="0.3">
      <c r="A74" s="63"/>
      <c r="B74" s="84"/>
      <c r="C74" s="68"/>
      <c r="D74" s="62"/>
      <c r="F74" s="63"/>
    </row>
    <row r="75" spans="1:6" s="66" customFormat="1" x14ac:dyDescent="0.3">
      <c r="A75" s="63"/>
      <c r="B75" s="84"/>
      <c r="C75" s="68"/>
      <c r="D75" s="62"/>
      <c r="F75" s="63"/>
    </row>
    <row r="76" spans="1:6" s="66" customFormat="1" x14ac:dyDescent="0.3">
      <c r="A76" s="63"/>
      <c r="B76" s="84"/>
      <c r="C76" s="68"/>
      <c r="D76" s="62"/>
      <c r="F76" s="63"/>
    </row>
    <row r="77" spans="1:6" s="66" customFormat="1" x14ac:dyDescent="0.3">
      <c r="A77" s="63"/>
      <c r="B77" s="84"/>
      <c r="C77" s="68"/>
      <c r="D77" s="62"/>
      <c r="F77" s="63"/>
    </row>
    <row r="78" spans="1:6" s="66" customFormat="1" x14ac:dyDescent="0.3">
      <c r="A78" s="63"/>
      <c r="B78" s="84"/>
      <c r="C78" s="68"/>
      <c r="D78" s="62"/>
      <c r="F78" s="63"/>
    </row>
    <row r="79" spans="1:6" s="66" customFormat="1" x14ac:dyDescent="0.3">
      <c r="A79" s="63"/>
      <c r="B79" s="84"/>
      <c r="C79" s="68"/>
      <c r="D79" s="62"/>
      <c r="F79" s="63"/>
    </row>
    <row r="80" spans="1:6" s="66" customFormat="1" x14ac:dyDescent="0.3">
      <c r="A80" s="63"/>
      <c r="B80" s="84"/>
      <c r="C80" s="68"/>
      <c r="D80" s="62"/>
      <c r="F80" s="63"/>
    </row>
    <row r="81" spans="1:6" s="66" customFormat="1" x14ac:dyDescent="0.3">
      <c r="A81" s="63"/>
      <c r="B81" s="84"/>
      <c r="C81" s="68"/>
      <c r="D81" s="62"/>
      <c r="F81" s="63"/>
    </row>
    <row r="82" spans="1:6" s="66" customFormat="1" x14ac:dyDescent="0.3">
      <c r="A82" s="63"/>
      <c r="B82" s="84"/>
      <c r="C82" s="68"/>
      <c r="D82" s="62"/>
      <c r="F82" s="63"/>
    </row>
    <row r="83" spans="1:6" s="66" customFormat="1" x14ac:dyDescent="0.3">
      <c r="A83" s="63"/>
      <c r="B83" s="84"/>
      <c r="C83" s="68"/>
      <c r="D83" s="62"/>
      <c r="F83" s="63"/>
    </row>
    <row r="84" spans="1:6" s="66" customFormat="1" x14ac:dyDescent="0.3">
      <c r="A84" s="63"/>
      <c r="B84" s="84"/>
      <c r="C84" s="68"/>
      <c r="D84" s="62"/>
      <c r="F84" s="63"/>
    </row>
    <row r="85" spans="1:6" s="66" customFormat="1" x14ac:dyDescent="0.3">
      <c r="A85" s="63"/>
      <c r="B85" s="84"/>
      <c r="C85" s="68"/>
      <c r="D85" s="62"/>
      <c r="F85" s="63"/>
    </row>
    <row r="86" spans="1:6" s="66" customFormat="1" x14ac:dyDescent="0.3">
      <c r="A86" s="63"/>
      <c r="B86" s="84"/>
      <c r="C86" s="68"/>
      <c r="D86" s="62"/>
      <c r="F86" s="63"/>
    </row>
    <row r="87" spans="1:6" s="66" customFormat="1" x14ac:dyDescent="0.3">
      <c r="A87" s="63"/>
      <c r="B87" s="84"/>
      <c r="C87" s="68"/>
      <c r="D87" s="62"/>
      <c r="F87" s="63"/>
    </row>
    <row r="88" spans="1:6" s="66" customFormat="1" x14ac:dyDescent="0.3">
      <c r="A88" s="63"/>
      <c r="B88" s="84"/>
      <c r="C88" s="68"/>
      <c r="D88" s="62"/>
      <c r="F88" s="63"/>
    </row>
    <row r="89" spans="1:6" s="66" customFormat="1" x14ac:dyDescent="0.3">
      <c r="A89" s="63"/>
      <c r="B89" s="84"/>
      <c r="C89" s="68"/>
      <c r="D89" s="62"/>
      <c r="F89" s="63"/>
    </row>
    <row r="90" spans="1:6" s="66" customFormat="1" x14ac:dyDescent="0.3">
      <c r="A90" s="63"/>
      <c r="B90" s="84"/>
      <c r="C90" s="68"/>
      <c r="D90" s="62"/>
      <c r="F90" s="63"/>
    </row>
    <row r="91" spans="1:6" s="66" customFormat="1" x14ac:dyDescent="0.3">
      <c r="A91" s="63"/>
      <c r="B91" s="84"/>
      <c r="C91" s="68"/>
      <c r="D91" s="62"/>
      <c r="F91" s="63"/>
    </row>
    <row r="92" spans="1:6" s="66" customFormat="1" x14ac:dyDescent="0.3">
      <c r="A92" s="63"/>
      <c r="B92" s="84"/>
      <c r="C92" s="68"/>
      <c r="D92" s="62"/>
      <c r="F92" s="63"/>
    </row>
    <row r="93" spans="1:6" s="66" customFormat="1" x14ac:dyDescent="0.3">
      <c r="A93" s="63"/>
      <c r="B93" s="84"/>
      <c r="C93" s="68"/>
      <c r="D93" s="62"/>
      <c r="F93" s="63"/>
    </row>
    <row r="94" spans="1:6" s="66" customFormat="1" x14ac:dyDescent="0.3">
      <c r="A94" s="63"/>
      <c r="B94" s="84"/>
      <c r="C94" s="68"/>
      <c r="D94" s="62"/>
      <c r="F94" s="63"/>
    </row>
    <row r="95" spans="1:6" s="66" customFormat="1" x14ac:dyDescent="0.3">
      <c r="A95" s="63"/>
      <c r="B95" s="84"/>
      <c r="C95" s="68"/>
      <c r="D95" s="62"/>
      <c r="F95" s="63"/>
    </row>
    <row r="96" spans="1:6" s="66" customFormat="1" x14ac:dyDescent="0.3">
      <c r="A96" s="63"/>
      <c r="B96" s="84"/>
      <c r="C96" s="68"/>
      <c r="D96" s="62"/>
      <c r="F96" s="63"/>
    </row>
    <row r="97" spans="1:6" s="66" customFormat="1" x14ac:dyDescent="0.3">
      <c r="A97" s="63"/>
      <c r="B97" s="84"/>
      <c r="C97" s="68"/>
      <c r="D97" s="62"/>
      <c r="F97" s="63"/>
    </row>
    <row r="98" spans="1:6" s="66" customFormat="1" x14ac:dyDescent="0.3">
      <c r="A98" s="63"/>
      <c r="B98" s="84"/>
      <c r="C98" s="68"/>
      <c r="D98" s="62"/>
      <c r="F98" s="63"/>
    </row>
    <row r="99" spans="1:6" s="66" customFormat="1" x14ac:dyDescent="0.3">
      <c r="A99" s="63"/>
      <c r="B99" s="84"/>
      <c r="C99" s="68"/>
      <c r="D99" s="62"/>
      <c r="F99" s="63"/>
    </row>
    <row r="100" spans="1:6" s="66" customFormat="1" x14ac:dyDescent="0.3">
      <c r="A100" s="63"/>
      <c r="B100" s="84"/>
      <c r="C100" s="68"/>
      <c r="D100" s="62"/>
      <c r="F100" s="63"/>
    </row>
    <row r="101" spans="1:6" s="66" customFormat="1" x14ac:dyDescent="0.3">
      <c r="A101" s="63"/>
      <c r="B101" s="84"/>
      <c r="C101" s="68"/>
      <c r="D101" s="62"/>
      <c r="F101" s="63"/>
    </row>
    <row r="102" spans="1:6" s="66" customFormat="1" x14ac:dyDescent="0.3">
      <c r="A102" s="63"/>
      <c r="B102" s="84"/>
      <c r="C102" s="68"/>
      <c r="D102" s="62"/>
      <c r="F102" s="63"/>
    </row>
    <row r="103" spans="1:6" s="66" customFormat="1" x14ac:dyDescent="0.3">
      <c r="A103" s="63"/>
      <c r="B103" s="84"/>
      <c r="C103" s="68"/>
      <c r="D103" s="62"/>
      <c r="F103" s="63"/>
    </row>
    <row r="104" spans="1:6" s="66" customFormat="1" x14ac:dyDescent="0.3">
      <c r="A104" s="63"/>
      <c r="B104" s="84"/>
      <c r="C104" s="68"/>
      <c r="D104" s="62"/>
      <c r="F104" s="63"/>
    </row>
    <row r="105" spans="1:6" s="66" customFormat="1" x14ac:dyDescent="0.3">
      <c r="A105" s="63"/>
      <c r="B105" s="84"/>
      <c r="C105" s="68"/>
      <c r="D105" s="62"/>
      <c r="F105" s="63"/>
    </row>
    <row r="106" spans="1:6" s="66" customFormat="1" x14ac:dyDescent="0.3">
      <c r="A106" s="63"/>
      <c r="B106" s="84"/>
      <c r="C106" s="68"/>
      <c r="D106" s="62"/>
      <c r="F106" s="63"/>
    </row>
    <row r="107" spans="1:6" s="66" customFormat="1" x14ac:dyDescent="0.3">
      <c r="A107" s="63"/>
      <c r="B107" s="84"/>
      <c r="C107" s="68"/>
      <c r="D107" s="62"/>
      <c r="F107" s="63"/>
    </row>
    <row r="108" spans="1:6" s="66" customFormat="1" x14ac:dyDescent="0.3">
      <c r="A108" s="63"/>
      <c r="B108" s="84"/>
      <c r="C108" s="68"/>
      <c r="D108" s="62"/>
      <c r="F108" s="63"/>
    </row>
    <row r="109" spans="1:6" s="66" customFormat="1" x14ac:dyDescent="0.3">
      <c r="A109" s="63"/>
      <c r="B109" s="84"/>
      <c r="C109" s="68"/>
      <c r="D109" s="62"/>
      <c r="F109" s="63"/>
    </row>
    <row r="110" spans="1:6" s="66" customFormat="1" x14ac:dyDescent="0.3">
      <c r="A110" s="63"/>
      <c r="B110" s="84"/>
      <c r="C110" s="68"/>
      <c r="D110" s="62"/>
      <c r="F110" s="63"/>
    </row>
    <row r="111" spans="1:6" s="66" customFormat="1" x14ac:dyDescent="0.3">
      <c r="A111" s="63"/>
      <c r="B111" s="84"/>
      <c r="C111" s="68"/>
      <c r="D111" s="62"/>
      <c r="F111" s="63"/>
    </row>
    <row r="112" spans="1:6" s="66" customFormat="1" x14ac:dyDescent="0.3">
      <c r="A112" s="63"/>
      <c r="B112" s="84"/>
      <c r="C112" s="68"/>
      <c r="D112" s="62"/>
      <c r="F112" s="63"/>
    </row>
    <row r="113" spans="1:6" s="66" customFormat="1" x14ac:dyDescent="0.3">
      <c r="A113" s="63"/>
      <c r="B113" s="84"/>
      <c r="C113" s="68"/>
      <c r="D113" s="62"/>
      <c r="F113" s="63"/>
    </row>
    <row r="114" spans="1:6" s="66" customFormat="1" x14ac:dyDescent="0.3">
      <c r="A114" s="63"/>
      <c r="B114" s="84"/>
      <c r="C114" s="68"/>
      <c r="D114" s="62"/>
      <c r="F114" s="63"/>
    </row>
    <row r="115" spans="1:6" s="66" customFormat="1" x14ac:dyDescent="0.3">
      <c r="A115" s="63"/>
      <c r="B115" s="84"/>
      <c r="C115" s="68"/>
      <c r="D115" s="62"/>
      <c r="F115" s="63"/>
    </row>
    <row r="116" spans="1:6" s="66" customFormat="1" x14ac:dyDescent="0.3">
      <c r="A116" s="63"/>
      <c r="B116" s="84"/>
      <c r="C116" s="68"/>
      <c r="D116" s="62"/>
      <c r="F116" s="63"/>
    </row>
    <row r="117" spans="1:6" s="66" customFormat="1" x14ac:dyDescent="0.3">
      <c r="A117" s="63"/>
      <c r="B117" s="84"/>
      <c r="C117" s="68"/>
      <c r="D117" s="62"/>
      <c r="F117" s="63"/>
    </row>
    <row r="118" spans="1:6" s="66" customFormat="1" x14ac:dyDescent="0.3">
      <c r="A118" s="63"/>
      <c r="B118" s="84"/>
      <c r="C118" s="68"/>
      <c r="D118" s="62"/>
      <c r="F118" s="63"/>
    </row>
    <row r="119" spans="1:6" s="66" customFormat="1" x14ac:dyDescent="0.3">
      <c r="A119" s="63"/>
      <c r="B119" s="84"/>
      <c r="C119" s="68"/>
      <c r="D119" s="62"/>
      <c r="F119" s="63"/>
    </row>
    <row r="120" spans="1:6" s="66" customFormat="1" x14ac:dyDescent="0.3">
      <c r="A120" s="63"/>
      <c r="B120" s="84"/>
      <c r="C120" s="68"/>
      <c r="D120" s="62"/>
      <c r="F120" s="63"/>
    </row>
    <row r="121" spans="1:6" s="66" customFormat="1" x14ac:dyDescent="0.3">
      <c r="A121" s="63"/>
      <c r="B121" s="84"/>
      <c r="C121" s="68"/>
      <c r="D121" s="62"/>
      <c r="F121" s="63"/>
    </row>
    <row r="122" spans="1:6" s="66" customFormat="1" x14ac:dyDescent="0.3">
      <c r="A122" s="63"/>
      <c r="B122" s="84"/>
      <c r="C122" s="68"/>
      <c r="D122" s="62"/>
      <c r="F122" s="63"/>
    </row>
    <row r="123" spans="1:6" s="66" customFormat="1" x14ac:dyDescent="0.3">
      <c r="A123" s="63"/>
      <c r="B123" s="84"/>
      <c r="C123" s="68"/>
      <c r="D123" s="62"/>
      <c r="F123" s="63"/>
    </row>
    <row r="124" spans="1:6" s="66" customFormat="1" x14ac:dyDescent="0.3">
      <c r="A124" s="63"/>
      <c r="B124" s="84"/>
      <c r="C124" s="68"/>
      <c r="D124" s="62"/>
      <c r="F124" s="63"/>
    </row>
    <row r="125" spans="1:6" s="66" customFormat="1" x14ac:dyDescent="0.3">
      <c r="A125" s="63"/>
      <c r="B125" s="84"/>
      <c r="C125" s="68"/>
      <c r="D125" s="62"/>
      <c r="F125" s="63"/>
    </row>
    <row r="126" spans="1:6" s="66" customFormat="1" x14ac:dyDescent="0.3">
      <c r="A126" s="63"/>
      <c r="B126" s="84"/>
      <c r="C126" s="68"/>
      <c r="D126" s="62"/>
      <c r="F126" s="63"/>
    </row>
    <row r="127" spans="1:6" s="66" customFormat="1" x14ac:dyDescent="0.3">
      <c r="A127" s="63"/>
      <c r="B127" s="84"/>
      <c r="C127" s="68"/>
      <c r="D127" s="62"/>
      <c r="F127" s="63"/>
    </row>
    <row r="128" spans="1:6" s="66" customFormat="1" x14ac:dyDescent="0.3">
      <c r="A128" s="63"/>
      <c r="B128" s="84"/>
      <c r="C128" s="68"/>
      <c r="D128" s="62"/>
      <c r="F128" s="63"/>
    </row>
    <row r="129" spans="1:6" s="66" customFormat="1" x14ac:dyDescent="0.3">
      <c r="A129" s="63"/>
      <c r="B129" s="84"/>
      <c r="C129" s="68"/>
      <c r="D129" s="62"/>
      <c r="F129" s="63"/>
    </row>
    <row r="130" spans="1:6" s="66" customFormat="1" x14ac:dyDescent="0.3">
      <c r="A130" s="63"/>
      <c r="B130" s="84"/>
      <c r="C130" s="68"/>
      <c r="D130" s="62"/>
      <c r="F130" s="63"/>
    </row>
    <row r="131" spans="1:6" s="66" customFormat="1" x14ac:dyDescent="0.3">
      <c r="A131" s="63"/>
      <c r="B131" s="84"/>
      <c r="C131" s="68"/>
      <c r="D131" s="62"/>
      <c r="F131" s="63"/>
    </row>
    <row r="132" spans="1:6" s="66" customFormat="1" x14ac:dyDescent="0.3">
      <c r="A132" s="63"/>
      <c r="B132" s="84"/>
      <c r="C132" s="68"/>
      <c r="D132" s="62"/>
      <c r="F132" s="63"/>
    </row>
    <row r="133" spans="1:6" s="66" customFormat="1" x14ac:dyDescent="0.3">
      <c r="A133" s="63"/>
      <c r="B133" s="84"/>
      <c r="C133" s="68"/>
      <c r="D133" s="62"/>
      <c r="F133" s="63"/>
    </row>
    <row r="134" spans="1:6" s="66" customFormat="1" x14ac:dyDescent="0.3">
      <c r="A134" s="63"/>
      <c r="B134" s="84"/>
      <c r="C134" s="68"/>
      <c r="D134" s="62"/>
      <c r="F134" s="63"/>
    </row>
    <row r="135" spans="1:6" s="66" customFormat="1" x14ac:dyDescent="0.3">
      <c r="A135" s="63"/>
      <c r="B135" s="84"/>
      <c r="C135" s="68"/>
      <c r="D135" s="62"/>
      <c r="F135" s="63"/>
    </row>
    <row r="136" spans="1:6" s="66" customFormat="1" x14ac:dyDescent="0.3">
      <c r="A136" s="63"/>
      <c r="B136" s="84"/>
      <c r="C136" s="68"/>
      <c r="D136" s="62"/>
      <c r="F136" s="63"/>
    </row>
    <row r="137" spans="1:6" s="66" customFormat="1" x14ac:dyDescent="0.3">
      <c r="A137" s="63"/>
      <c r="B137" s="84"/>
      <c r="C137" s="68"/>
      <c r="D137" s="62"/>
      <c r="F137" s="63"/>
    </row>
    <row r="138" spans="1:6" s="66" customFormat="1" x14ac:dyDescent="0.3">
      <c r="A138" s="63"/>
      <c r="B138" s="84"/>
      <c r="C138" s="68"/>
      <c r="D138" s="62"/>
      <c r="F138" s="63"/>
    </row>
    <row r="139" spans="1:6" s="66" customFormat="1" x14ac:dyDescent="0.3">
      <c r="A139" s="63"/>
      <c r="B139" s="84"/>
      <c r="C139" s="68"/>
      <c r="D139" s="62"/>
      <c r="F139" s="63"/>
    </row>
    <row r="140" spans="1:6" s="66" customFormat="1" x14ac:dyDescent="0.3">
      <c r="A140" s="63"/>
      <c r="B140" s="84"/>
      <c r="C140" s="68"/>
      <c r="D140" s="62"/>
      <c r="F140" s="63"/>
    </row>
    <row r="141" spans="1:6" s="66" customFormat="1" x14ac:dyDescent="0.3">
      <c r="A141" s="63"/>
      <c r="B141" s="84"/>
      <c r="C141" s="68"/>
      <c r="D141" s="62"/>
      <c r="F141" s="63"/>
    </row>
    <row r="142" spans="1:6" s="66" customFormat="1" x14ac:dyDescent="0.3">
      <c r="A142" s="63"/>
      <c r="B142" s="84"/>
      <c r="C142" s="68"/>
      <c r="D142" s="62"/>
      <c r="F142" s="63"/>
    </row>
    <row r="143" spans="1:6" s="66" customFormat="1" x14ac:dyDescent="0.3">
      <c r="A143" s="63"/>
      <c r="B143" s="84"/>
      <c r="C143" s="68"/>
      <c r="D143" s="62"/>
      <c r="F143" s="63"/>
    </row>
    <row r="144" spans="1:6" s="66" customFormat="1" x14ac:dyDescent="0.3">
      <c r="A144" s="63"/>
      <c r="B144" s="84"/>
      <c r="C144" s="68"/>
      <c r="D144" s="62"/>
      <c r="F144" s="63"/>
    </row>
    <row r="145" spans="1:6" s="66" customFormat="1" x14ac:dyDescent="0.3">
      <c r="A145" s="63"/>
      <c r="B145" s="84"/>
      <c r="C145" s="68"/>
      <c r="D145" s="62"/>
      <c r="F145" s="63"/>
    </row>
    <row r="146" spans="1:6" s="66" customFormat="1" x14ac:dyDescent="0.3">
      <c r="A146" s="63"/>
      <c r="B146" s="84"/>
      <c r="C146" s="68"/>
      <c r="D146" s="62"/>
      <c r="F146" s="63"/>
    </row>
    <row r="147" spans="1:6" s="66" customFormat="1" x14ac:dyDescent="0.3">
      <c r="A147" s="63"/>
      <c r="B147" s="84"/>
      <c r="C147" s="68"/>
      <c r="D147" s="62"/>
      <c r="F147" s="63"/>
    </row>
    <row r="148" spans="1:6" s="66" customFormat="1" x14ac:dyDescent="0.3">
      <c r="A148" s="63"/>
      <c r="B148" s="84"/>
      <c r="C148" s="68"/>
      <c r="D148" s="62"/>
      <c r="F148" s="63"/>
    </row>
    <row r="149" spans="1:6" s="66" customFormat="1" x14ac:dyDescent="0.3">
      <c r="A149" s="63"/>
      <c r="B149" s="84"/>
      <c r="C149" s="68"/>
      <c r="D149" s="62"/>
      <c r="F149" s="63"/>
    </row>
    <row r="150" spans="1:6" s="66" customFormat="1" x14ac:dyDescent="0.3">
      <c r="A150" s="63"/>
      <c r="B150" s="84"/>
      <c r="C150" s="68"/>
      <c r="D150" s="62"/>
      <c r="F150" s="63"/>
    </row>
    <row r="151" spans="1:6" s="66" customFormat="1" x14ac:dyDescent="0.3">
      <c r="A151" s="63"/>
      <c r="B151" s="84"/>
      <c r="C151" s="68"/>
      <c r="D151" s="62"/>
      <c r="F151" s="63"/>
    </row>
    <row r="152" spans="1:6" s="66" customFormat="1" x14ac:dyDescent="0.3">
      <c r="A152" s="63"/>
      <c r="B152" s="84"/>
      <c r="C152" s="68"/>
      <c r="D152" s="62"/>
      <c r="F152" s="63"/>
    </row>
    <row r="153" spans="1:6" s="66" customFormat="1" x14ac:dyDescent="0.3">
      <c r="A153" s="63"/>
      <c r="B153" s="84"/>
      <c r="C153" s="68"/>
      <c r="D153" s="62"/>
      <c r="F153" s="63"/>
    </row>
    <row r="154" spans="1:6" s="66" customFormat="1" x14ac:dyDescent="0.3">
      <c r="A154" s="63"/>
      <c r="B154" s="84"/>
      <c r="C154" s="68"/>
      <c r="D154" s="62"/>
      <c r="F154" s="63"/>
    </row>
    <row r="155" spans="1:6" s="66" customFormat="1" x14ac:dyDescent="0.3">
      <c r="A155" s="63"/>
      <c r="B155" s="84"/>
      <c r="C155" s="68"/>
      <c r="D155" s="62"/>
      <c r="F155" s="63"/>
    </row>
    <row r="156" spans="1:6" s="66" customFormat="1" x14ac:dyDescent="0.3">
      <c r="A156" s="63"/>
      <c r="B156" s="84"/>
      <c r="C156" s="68"/>
      <c r="D156" s="62"/>
      <c r="F156" s="63"/>
    </row>
    <row r="157" spans="1:6" s="66" customFormat="1" x14ac:dyDescent="0.3">
      <c r="A157" s="63"/>
      <c r="B157" s="84"/>
      <c r="C157" s="68"/>
      <c r="D157" s="62"/>
      <c r="F157" s="63"/>
    </row>
    <row r="158" spans="1:6" s="66" customFormat="1" x14ac:dyDescent="0.3">
      <c r="A158" s="63"/>
      <c r="B158" s="84"/>
      <c r="C158" s="68"/>
      <c r="D158" s="62"/>
      <c r="F158" s="63"/>
    </row>
    <row r="159" spans="1:6" s="66" customFormat="1" x14ac:dyDescent="0.3">
      <c r="A159" s="63"/>
      <c r="B159" s="84"/>
      <c r="C159" s="68"/>
      <c r="D159" s="62"/>
      <c r="F159" s="63"/>
    </row>
    <row r="160" spans="1:6" s="66" customFormat="1" x14ac:dyDescent="0.3">
      <c r="A160" s="63"/>
      <c r="B160" s="84"/>
      <c r="C160" s="68"/>
      <c r="D160" s="62"/>
      <c r="F160" s="63"/>
    </row>
    <row r="161" spans="1:6" s="66" customFormat="1" x14ac:dyDescent="0.3">
      <c r="A161" s="63"/>
      <c r="B161" s="84"/>
      <c r="C161" s="68"/>
      <c r="D161" s="62"/>
      <c r="F161" s="63"/>
    </row>
    <row r="162" spans="1:6" s="66" customFormat="1" x14ac:dyDescent="0.3">
      <c r="A162" s="63"/>
      <c r="B162" s="84"/>
      <c r="C162" s="68"/>
      <c r="D162" s="62"/>
      <c r="F162" s="63"/>
    </row>
    <row r="163" spans="1:6" s="66" customFormat="1" x14ac:dyDescent="0.3">
      <c r="A163" s="63"/>
      <c r="B163" s="84"/>
      <c r="C163" s="68"/>
      <c r="D163" s="62"/>
      <c r="F163" s="63"/>
    </row>
    <row r="164" spans="1:6" s="66" customFormat="1" x14ac:dyDescent="0.3">
      <c r="A164" s="63"/>
      <c r="B164" s="84"/>
      <c r="C164" s="68"/>
      <c r="D164" s="62"/>
      <c r="F164" s="63"/>
    </row>
    <row r="165" spans="1:6" s="66" customFormat="1" x14ac:dyDescent="0.3">
      <c r="A165" s="63"/>
      <c r="B165" s="84"/>
      <c r="C165" s="68"/>
      <c r="D165" s="62"/>
      <c r="F165" s="63"/>
    </row>
    <row r="166" spans="1:6" s="66" customFormat="1" x14ac:dyDescent="0.3">
      <c r="A166" s="63"/>
      <c r="B166" s="84"/>
      <c r="C166" s="68"/>
      <c r="D166" s="62"/>
      <c r="F166" s="63"/>
    </row>
    <row r="167" spans="1:6" s="66" customFormat="1" x14ac:dyDescent="0.3">
      <c r="A167" s="63"/>
      <c r="B167" s="84"/>
      <c r="C167" s="68"/>
      <c r="D167" s="62"/>
      <c r="F167" s="63"/>
    </row>
    <row r="168" spans="1:6" s="66" customFormat="1" x14ac:dyDescent="0.3">
      <c r="A168" s="63"/>
      <c r="B168" s="84"/>
      <c r="C168" s="68"/>
      <c r="D168" s="62"/>
      <c r="F168" s="63"/>
    </row>
    <row r="169" spans="1:6" s="66" customFormat="1" x14ac:dyDescent="0.3">
      <c r="A169" s="63"/>
      <c r="B169" s="84"/>
      <c r="C169" s="68"/>
      <c r="D169" s="62"/>
      <c r="F169" s="63"/>
    </row>
    <row r="170" spans="1:6" s="66" customFormat="1" x14ac:dyDescent="0.3">
      <c r="A170" s="63"/>
      <c r="B170" s="84"/>
      <c r="C170" s="68"/>
      <c r="D170" s="62"/>
      <c r="F170" s="63"/>
    </row>
    <row r="171" spans="1:6" s="66" customFormat="1" x14ac:dyDescent="0.3">
      <c r="A171" s="63"/>
      <c r="B171" s="84"/>
      <c r="C171" s="68"/>
      <c r="D171" s="62"/>
      <c r="F171" s="63"/>
    </row>
    <row r="172" spans="1:6" s="66" customFormat="1" x14ac:dyDescent="0.3">
      <c r="A172" s="63"/>
      <c r="B172" s="84"/>
      <c r="C172" s="68"/>
      <c r="D172" s="62"/>
      <c r="F172" s="63"/>
    </row>
    <row r="173" spans="1:6" s="66" customFormat="1" x14ac:dyDescent="0.3">
      <c r="A173" s="63"/>
      <c r="B173" s="84"/>
      <c r="C173" s="68"/>
      <c r="D173" s="62"/>
      <c r="F173" s="63"/>
    </row>
    <row r="174" spans="1:6" s="66" customFormat="1" x14ac:dyDescent="0.3">
      <c r="A174" s="63"/>
      <c r="B174" s="84"/>
      <c r="C174" s="68"/>
      <c r="D174" s="62"/>
      <c r="F174" s="63"/>
    </row>
    <row r="175" spans="1:6" s="66" customFormat="1" x14ac:dyDescent="0.3">
      <c r="A175" s="63"/>
      <c r="B175" s="84"/>
      <c r="C175" s="68"/>
      <c r="D175" s="62"/>
      <c r="F175" s="63"/>
    </row>
    <row r="176" spans="1:6" s="66" customFormat="1" x14ac:dyDescent="0.3">
      <c r="A176" s="63"/>
      <c r="B176" s="84"/>
      <c r="C176" s="68"/>
      <c r="D176" s="62"/>
      <c r="F176" s="63"/>
    </row>
    <row r="177" spans="1:6" s="66" customFormat="1" x14ac:dyDescent="0.3">
      <c r="A177" s="63"/>
      <c r="B177" s="84"/>
      <c r="C177" s="68"/>
      <c r="D177" s="62"/>
      <c r="F177" s="63"/>
    </row>
    <row r="178" spans="1:6" s="66" customFormat="1" x14ac:dyDescent="0.3">
      <c r="A178" s="63"/>
      <c r="B178" s="84"/>
      <c r="C178" s="68"/>
      <c r="D178" s="62"/>
      <c r="F178" s="63"/>
    </row>
    <row r="179" spans="1:6" s="66" customFormat="1" x14ac:dyDescent="0.3">
      <c r="A179" s="63"/>
      <c r="B179" s="84"/>
      <c r="C179" s="68"/>
      <c r="D179" s="62"/>
      <c r="F179" s="63"/>
    </row>
    <row r="180" spans="1:6" s="66" customFormat="1" x14ac:dyDescent="0.3">
      <c r="A180" s="63"/>
      <c r="B180" s="84"/>
      <c r="C180" s="68"/>
      <c r="D180" s="62"/>
      <c r="F180" s="63"/>
    </row>
    <row r="181" spans="1:6" s="66" customFormat="1" x14ac:dyDescent="0.3">
      <c r="A181" s="63"/>
      <c r="B181" s="84"/>
      <c r="C181" s="68"/>
      <c r="D181" s="62"/>
      <c r="F181" s="63"/>
    </row>
    <row r="182" spans="1:6" s="66" customFormat="1" x14ac:dyDescent="0.3">
      <c r="A182" s="63"/>
      <c r="B182" s="84"/>
      <c r="C182" s="68"/>
      <c r="D182" s="62"/>
      <c r="F182" s="63"/>
    </row>
    <row r="183" spans="1:6" s="66" customFormat="1" x14ac:dyDescent="0.3">
      <c r="A183" s="63"/>
      <c r="B183" s="84"/>
      <c r="C183" s="68"/>
      <c r="D183" s="62"/>
      <c r="F183" s="63"/>
    </row>
    <row r="184" spans="1:6" s="66" customFormat="1" x14ac:dyDescent="0.3">
      <c r="A184" s="63"/>
      <c r="B184" s="84"/>
      <c r="C184" s="68"/>
      <c r="D184" s="62"/>
      <c r="F184" s="63"/>
    </row>
    <row r="185" spans="1:6" s="66" customFormat="1" x14ac:dyDescent="0.3">
      <c r="A185" s="63"/>
      <c r="B185" s="84"/>
      <c r="C185" s="68"/>
      <c r="D185" s="62"/>
      <c r="F185" s="63"/>
    </row>
    <row r="186" spans="1:6" s="66" customFormat="1" x14ac:dyDescent="0.3">
      <c r="A186" s="63"/>
      <c r="B186" s="84"/>
      <c r="C186" s="68"/>
      <c r="D186" s="62"/>
      <c r="F186" s="63"/>
    </row>
    <row r="187" spans="1:6" s="66" customFormat="1" x14ac:dyDescent="0.3">
      <c r="A187" s="63"/>
      <c r="B187" s="84"/>
      <c r="C187" s="68"/>
      <c r="D187" s="62"/>
      <c r="F187" s="63"/>
    </row>
    <row r="188" spans="1:6" s="66" customFormat="1" x14ac:dyDescent="0.3">
      <c r="A188" s="63"/>
      <c r="B188" s="84"/>
      <c r="C188" s="68"/>
      <c r="D188" s="62"/>
      <c r="F188" s="63"/>
    </row>
    <row r="189" spans="1:6" s="66" customFormat="1" x14ac:dyDescent="0.3">
      <c r="A189" s="63"/>
      <c r="B189" s="84"/>
      <c r="C189" s="68"/>
      <c r="D189" s="62"/>
      <c r="F189" s="63"/>
    </row>
    <row r="190" spans="1:6" s="66" customFormat="1" x14ac:dyDescent="0.3">
      <c r="A190" s="63"/>
      <c r="B190" s="84"/>
      <c r="C190" s="68"/>
      <c r="D190" s="62"/>
      <c r="F190" s="63"/>
    </row>
    <row r="191" spans="1:6" s="66" customFormat="1" x14ac:dyDescent="0.3">
      <c r="A191" s="63"/>
      <c r="B191" s="84"/>
      <c r="C191" s="68"/>
      <c r="D191" s="62"/>
      <c r="F191" s="63"/>
    </row>
    <row r="192" spans="1:6" s="66" customFormat="1" x14ac:dyDescent="0.3">
      <c r="A192" s="63"/>
      <c r="B192" s="84"/>
      <c r="C192" s="68"/>
      <c r="D192" s="62"/>
      <c r="F192" s="63"/>
    </row>
    <row r="193" spans="1:6" s="66" customFormat="1" x14ac:dyDescent="0.3">
      <c r="A193" s="63"/>
      <c r="B193" s="84"/>
      <c r="C193" s="68"/>
      <c r="D193" s="62"/>
      <c r="F193" s="63"/>
    </row>
    <row r="194" spans="1:6" s="66" customFormat="1" x14ac:dyDescent="0.3">
      <c r="A194" s="63"/>
      <c r="B194" s="84"/>
      <c r="C194" s="68"/>
      <c r="D194" s="62"/>
      <c r="F194" s="63"/>
    </row>
    <row r="195" spans="1:6" s="66" customFormat="1" x14ac:dyDescent="0.3">
      <c r="A195" s="63"/>
      <c r="B195" s="84"/>
      <c r="C195" s="68"/>
      <c r="D195" s="62"/>
      <c r="F195" s="63"/>
    </row>
    <row r="196" spans="1:6" s="66" customFormat="1" x14ac:dyDescent="0.3">
      <c r="A196" s="63"/>
      <c r="B196" s="84"/>
      <c r="C196" s="68"/>
      <c r="D196" s="62"/>
      <c r="F196" s="63"/>
    </row>
    <row r="197" spans="1:6" s="66" customFormat="1" x14ac:dyDescent="0.3">
      <c r="A197" s="63"/>
      <c r="B197" s="84"/>
      <c r="C197" s="68"/>
      <c r="D197" s="62"/>
      <c r="F197" s="63"/>
    </row>
    <row r="198" spans="1:6" s="66" customFormat="1" x14ac:dyDescent="0.3">
      <c r="A198" s="63"/>
      <c r="B198" s="84"/>
      <c r="C198" s="68"/>
      <c r="D198" s="62"/>
      <c r="F198" s="63"/>
    </row>
    <row r="199" spans="1:6" s="66" customFormat="1" x14ac:dyDescent="0.3">
      <c r="A199" s="63"/>
      <c r="B199" s="84"/>
      <c r="C199" s="68"/>
      <c r="D199" s="62"/>
      <c r="F199" s="63"/>
    </row>
    <row r="200" spans="1:6" s="66" customFormat="1" x14ac:dyDescent="0.3">
      <c r="A200" s="63"/>
      <c r="B200" s="84"/>
      <c r="C200" s="68"/>
      <c r="D200" s="62"/>
      <c r="F200" s="63"/>
    </row>
    <row r="201" spans="1:6" s="66" customFormat="1" x14ac:dyDescent="0.3">
      <c r="A201" s="63"/>
      <c r="B201" s="84"/>
      <c r="C201" s="68"/>
      <c r="D201" s="62"/>
      <c r="F201" s="63"/>
    </row>
    <row r="202" spans="1:6" s="66" customFormat="1" x14ac:dyDescent="0.3">
      <c r="A202" s="63"/>
      <c r="B202" s="84"/>
      <c r="C202" s="68"/>
      <c r="D202" s="62"/>
      <c r="F202" s="63"/>
    </row>
    <row r="203" spans="1:6" s="66" customFormat="1" x14ac:dyDescent="0.3">
      <c r="A203" s="63"/>
      <c r="B203" s="84"/>
      <c r="C203" s="68"/>
      <c r="D203" s="62"/>
      <c r="F203" s="63"/>
    </row>
    <row r="204" spans="1:6" s="66" customFormat="1" x14ac:dyDescent="0.3">
      <c r="A204" s="63"/>
      <c r="B204" s="84"/>
      <c r="C204" s="68"/>
      <c r="D204" s="62"/>
      <c r="F204" s="63"/>
    </row>
    <row r="205" spans="1:6" s="66" customFormat="1" x14ac:dyDescent="0.3">
      <c r="A205" s="63"/>
      <c r="B205" s="84"/>
      <c r="C205" s="68"/>
      <c r="D205" s="62"/>
      <c r="F205" s="63"/>
    </row>
    <row r="206" spans="1:6" s="66" customFormat="1" x14ac:dyDescent="0.3">
      <c r="A206" s="63"/>
      <c r="B206" s="84"/>
      <c r="C206" s="68"/>
      <c r="D206" s="62"/>
      <c r="F206" s="63"/>
    </row>
    <row r="207" spans="1:6" s="66" customFormat="1" x14ac:dyDescent="0.3">
      <c r="A207" s="63"/>
      <c r="B207" s="84"/>
      <c r="C207" s="68"/>
      <c r="D207" s="62"/>
      <c r="F207" s="63"/>
    </row>
    <row r="208" spans="1:6" s="66" customFormat="1" x14ac:dyDescent="0.3">
      <c r="A208" s="63"/>
      <c r="B208" s="84"/>
      <c r="C208" s="68"/>
      <c r="D208" s="62"/>
      <c r="F208" s="63"/>
    </row>
    <row r="209" spans="1:6" s="66" customFormat="1" x14ac:dyDescent="0.3">
      <c r="A209" s="63"/>
      <c r="B209" s="84"/>
      <c r="C209" s="68"/>
      <c r="D209" s="62"/>
      <c r="F209" s="63"/>
    </row>
    <row r="210" spans="1:6" s="66" customFormat="1" x14ac:dyDescent="0.3">
      <c r="A210" s="63"/>
      <c r="B210" s="84"/>
      <c r="C210" s="68"/>
      <c r="D210" s="62"/>
      <c r="F210" s="63"/>
    </row>
    <row r="211" spans="1:6" s="66" customFormat="1" x14ac:dyDescent="0.3">
      <c r="A211" s="63"/>
      <c r="B211" s="84"/>
      <c r="C211" s="68"/>
      <c r="D211" s="62"/>
      <c r="F211" s="63"/>
    </row>
    <row r="212" spans="1:6" s="66" customFormat="1" x14ac:dyDescent="0.3">
      <c r="A212" s="63"/>
      <c r="B212" s="84"/>
      <c r="C212" s="68"/>
      <c r="D212" s="62"/>
      <c r="F212" s="63"/>
    </row>
    <row r="213" spans="1:6" s="66" customFormat="1" x14ac:dyDescent="0.3">
      <c r="A213" s="63"/>
      <c r="B213" s="84"/>
      <c r="C213" s="68"/>
      <c r="D213" s="62"/>
      <c r="F213" s="63"/>
    </row>
    <row r="214" spans="1:6" s="66" customFormat="1" x14ac:dyDescent="0.3">
      <c r="A214" s="63"/>
      <c r="B214" s="84"/>
      <c r="C214" s="68"/>
      <c r="D214" s="62"/>
      <c r="F214" s="63"/>
    </row>
    <row r="215" spans="1:6" s="66" customFormat="1" x14ac:dyDescent="0.3">
      <c r="A215" s="63"/>
      <c r="B215" s="84"/>
      <c r="C215" s="68"/>
      <c r="D215" s="62"/>
      <c r="F215" s="63"/>
    </row>
    <row r="216" spans="1:6" s="66" customFormat="1" x14ac:dyDescent="0.3">
      <c r="A216" s="63"/>
      <c r="B216" s="84"/>
      <c r="C216" s="68"/>
      <c r="D216" s="62"/>
      <c r="F216" s="63"/>
    </row>
    <row r="217" spans="1:6" s="66" customFormat="1" x14ac:dyDescent="0.3">
      <c r="A217" s="63"/>
      <c r="B217" s="84"/>
      <c r="C217" s="68"/>
      <c r="D217" s="62"/>
      <c r="F217" s="63"/>
    </row>
    <row r="218" spans="1:6" s="66" customFormat="1" x14ac:dyDescent="0.3">
      <c r="A218" s="63"/>
      <c r="B218" s="84"/>
      <c r="C218" s="68"/>
      <c r="D218" s="62"/>
      <c r="F218" s="63"/>
    </row>
    <row r="219" spans="1:6" s="66" customFormat="1" x14ac:dyDescent="0.3">
      <c r="A219" s="63"/>
      <c r="B219" s="84"/>
      <c r="C219" s="68"/>
      <c r="D219" s="62"/>
      <c r="F219" s="63"/>
    </row>
    <row r="220" spans="1:6" s="66" customFormat="1" x14ac:dyDescent="0.3">
      <c r="A220" s="63"/>
      <c r="B220" s="84"/>
      <c r="C220" s="68"/>
      <c r="D220" s="62"/>
      <c r="F220" s="63"/>
    </row>
    <row r="221" spans="1:6" s="66" customFormat="1" x14ac:dyDescent="0.3">
      <c r="A221" s="63"/>
      <c r="B221" s="84"/>
      <c r="C221" s="68"/>
      <c r="D221" s="62"/>
      <c r="F221" s="63"/>
    </row>
    <row r="222" spans="1:6" s="66" customFormat="1" x14ac:dyDescent="0.3">
      <c r="A222" s="63"/>
      <c r="B222" s="84"/>
      <c r="C222" s="68"/>
      <c r="D222" s="62"/>
      <c r="F222" s="63"/>
    </row>
    <row r="223" spans="1:6" s="66" customFormat="1" x14ac:dyDescent="0.3">
      <c r="A223" s="62"/>
      <c r="B223" s="84"/>
      <c r="C223" s="68"/>
      <c r="D223" s="62"/>
      <c r="F223" s="63"/>
    </row>
    <row r="224" spans="1:6" s="66" customFormat="1" x14ac:dyDescent="0.3">
      <c r="A224" s="62"/>
      <c r="B224" s="84"/>
      <c r="C224" s="68"/>
      <c r="D224" s="62"/>
      <c r="F224" s="63"/>
    </row>
    <row r="225" spans="1:6" s="66" customFormat="1" x14ac:dyDescent="0.3">
      <c r="A225" s="62"/>
      <c r="B225" s="84"/>
      <c r="C225" s="68"/>
      <c r="D225" s="62"/>
      <c r="F225" s="63"/>
    </row>
    <row r="226" spans="1:6" s="66" customFormat="1" x14ac:dyDescent="0.3">
      <c r="A226" s="62"/>
      <c r="B226" s="84"/>
      <c r="C226" s="68"/>
      <c r="D226" s="62"/>
      <c r="F226" s="63"/>
    </row>
    <row r="227" spans="1:6" s="66" customFormat="1" x14ac:dyDescent="0.3">
      <c r="A227" s="62"/>
      <c r="B227" s="84"/>
      <c r="C227" s="68"/>
      <c r="D227" s="62"/>
      <c r="F227" s="63"/>
    </row>
    <row r="228" spans="1:6" s="66" customFormat="1" x14ac:dyDescent="0.3">
      <c r="A228" s="62"/>
      <c r="B228" s="84"/>
      <c r="C228" s="68"/>
      <c r="D228" s="62"/>
      <c r="F228" s="63"/>
    </row>
    <row r="229" spans="1:6" s="66" customFormat="1" x14ac:dyDescent="0.3">
      <c r="A229" s="62"/>
      <c r="B229" s="84"/>
      <c r="C229" s="68"/>
      <c r="D229" s="62"/>
      <c r="F229" s="63"/>
    </row>
    <row r="230" spans="1:6" s="66" customFormat="1" x14ac:dyDescent="0.3">
      <c r="A230" s="62"/>
      <c r="B230" s="84"/>
      <c r="C230" s="68"/>
      <c r="D230" s="62"/>
      <c r="F230" s="63"/>
    </row>
    <row r="231" spans="1:6" s="66" customFormat="1" x14ac:dyDescent="0.3">
      <c r="A231" s="62"/>
      <c r="B231" s="84"/>
      <c r="C231" s="68"/>
      <c r="D231" s="62"/>
      <c r="F231" s="63"/>
    </row>
    <row r="232" spans="1:6" s="66" customFormat="1" x14ac:dyDescent="0.3">
      <c r="A232" s="62"/>
      <c r="B232" s="84"/>
      <c r="C232" s="68"/>
      <c r="D232" s="62"/>
      <c r="F232" s="63"/>
    </row>
    <row r="233" spans="1:6" s="66" customFormat="1" x14ac:dyDescent="0.3">
      <c r="A233" s="62"/>
      <c r="B233" s="84"/>
      <c r="C233" s="68"/>
      <c r="D233" s="62"/>
      <c r="F233" s="63"/>
    </row>
    <row r="234" spans="1:6" s="66" customFormat="1" x14ac:dyDescent="0.3">
      <c r="A234" s="62"/>
      <c r="B234" s="84"/>
      <c r="C234" s="68"/>
      <c r="D234" s="62"/>
      <c r="F234" s="63"/>
    </row>
    <row r="235" spans="1:6" s="66" customFormat="1" x14ac:dyDescent="0.3">
      <c r="A235" s="62"/>
      <c r="B235" s="84"/>
      <c r="C235" s="68"/>
      <c r="D235" s="62"/>
      <c r="F235" s="63"/>
    </row>
    <row r="236" spans="1:6" s="66" customFormat="1" x14ac:dyDescent="0.3">
      <c r="A236" s="62"/>
      <c r="B236" s="84"/>
      <c r="C236" s="68"/>
      <c r="D236" s="62"/>
      <c r="F236" s="63"/>
    </row>
    <row r="237" spans="1:6" s="66" customFormat="1" x14ac:dyDescent="0.3">
      <c r="A237" s="62"/>
      <c r="B237" s="84"/>
      <c r="C237" s="68"/>
      <c r="D237" s="62"/>
      <c r="F237" s="63"/>
    </row>
    <row r="238" spans="1:6" s="66" customFormat="1" x14ac:dyDescent="0.3">
      <c r="A238" s="62"/>
      <c r="B238" s="84"/>
      <c r="C238" s="68"/>
      <c r="D238" s="62"/>
      <c r="F238" s="63"/>
    </row>
    <row r="239" spans="1:6" s="66" customFormat="1" x14ac:dyDescent="0.3">
      <c r="A239" s="62"/>
      <c r="B239" s="84"/>
      <c r="C239" s="68"/>
      <c r="D239" s="62"/>
      <c r="F239" s="63"/>
    </row>
    <row r="240" spans="1:6" s="66" customFormat="1" x14ac:dyDescent="0.3">
      <c r="A240" s="62"/>
      <c r="B240" s="84"/>
      <c r="C240" s="68"/>
      <c r="D240" s="62"/>
      <c r="F240" s="63"/>
    </row>
    <row r="241" spans="1:6" s="66" customFormat="1" x14ac:dyDescent="0.3">
      <c r="A241" s="62"/>
      <c r="B241" s="84"/>
      <c r="C241" s="68"/>
      <c r="D241" s="62"/>
      <c r="F241" s="63"/>
    </row>
    <row r="242" spans="1:6" s="66" customFormat="1" x14ac:dyDescent="0.3">
      <c r="A242" s="62"/>
      <c r="B242" s="84"/>
      <c r="C242" s="68"/>
      <c r="D242" s="62"/>
      <c r="F242" s="63"/>
    </row>
    <row r="243" spans="1:6" s="66" customFormat="1" x14ac:dyDescent="0.3">
      <c r="A243" s="62"/>
      <c r="B243" s="84"/>
      <c r="C243" s="68"/>
      <c r="D243" s="62"/>
      <c r="F243" s="63"/>
    </row>
    <row r="244" spans="1:6" s="66" customFormat="1" x14ac:dyDescent="0.3">
      <c r="A244" s="62"/>
      <c r="B244" s="84"/>
      <c r="C244" s="68"/>
      <c r="D244" s="62"/>
      <c r="F244" s="63"/>
    </row>
    <row r="245" spans="1:6" s="66" customFormat="1" x14ac:dyDescent="0.3">
      <c r="A245" s="62"/>
      <c r="B245" s="84"/>
      <c r="C245" s="68"/>
      <c r="D245" s="62"/>
      <c r="F245" s="63"/>
    </row>
    <row r="246" spans="1:6" s="66" customFormat="1" x14ac:dyDescent="0.3">
      <c r="A246" s="62"/>
      <c r="B246" s="84"/>
      <c r="C246" s="68"/>
      <c r="D246" s="62"/>
      <c r="F246" s="63"/>
    </row>
    <row r="247" spans="1:6" s="66" customFormat="1" x14ac:dyDescent="0.3">
      <c r="A247" s="62"/>
      <c r="B247" s="84"/>
      <c r="C247" s="68"/>
      <c r="D247" s="62"/>
      <c r="F247" s="63"/>
    </row>
    <row r="248" spans="1:6" s="66" customFormat="1" x14ac:dyDescent="0.3">
      <c r="A248" s="62"/>
      <c r="B248" s="84"/>
      <c r="C248" s="68"/>
      <c r="D248" s="62"/>
      <c r="F248" s="63"/>
    </row>
    <row r="249" spans="1:6" s="66" customFormat="1" x14ac:dyDescent="0.3">
      <c r="A249" s="62"/>
      <c r="B249" s="84"/>
      <c r="C249" s="68"/>
      <c r="D249" s="62"/>
      <c r="F249" s="63"/>
    </row>
    <row r="250" spans="1:6" s="66" customFormat="1" x14ac:dyDescent="0.3">
      <c r="A250" s="62"/>
      <c r="B250" s="84"/>
      <c r="C250" s="68"/>
      <c r="D250" s="62"/>
      <c r="F250" s="63"/>
    </row>
    <row r="251" spans="1:6" s="66" customFormat="1" x14ac:dyDescent="0.3">
      <c r="A251" s="62"/>
      <c r="B251" s="84"/>
      <c r="C251" s="68"/>
      <c r="D251" s="62"/>
      <c r="F251" s="63"/>
    </row>
    <row r="252" spans="1:6" s="66" customFormat="1" x14ac:dyDescent="0.3">
      <c r="A252" s="62"/>
      <c r="B252" s="84"/>
      <c r="C252" s="68"/>
      <c r="D252" s="62"/>
      <c r="F252" s="63"/>
    </row>
    <row r="253" spans="1:6" s="66" customFormat="1" x14ac:dyDescent="0.3">
      <c r="A253" s="62"/>
      <c r="B253" s="84"/>
      <c r="C253" s="68"/>
      <c r="D253" s="62"/>
      <c r="F253" s="63"/>
    </row>
    <row r="254" spans="1:6" s="66" customFormat="1" x14ac:dyDescent="0.3">
      <c r="A254" s="62"/>
      <c r="B254" s="84"/>
      <c r="C254" s="68"/>
      <c r="D254" s="62"/>
      <c r="F254" s="63"/>
    </row>
    <row r="255" spans="1:6" s="66" customFormat="1" x14ac:dyDescent="0.3">
      <c r="A255" s="62"/>
      <c r="B255" s="84"/>
      <c r="C255" s="68"/>
      <c r="D255" s="62"/>
      <c r="F255" s="63"/>
    </row>
    <row r="256" spans="1:6" s="66" customFormat="1" x14ac:dyDescent="0.3">
      <c r="A256" s="62"/>
      <c r="B256" s="84"/>
      <c r="C256" s="68"/>
      <c r="D256" s="62"/>
      <c r="F256" s="63"/>
    </row>
    <row r="257" spans="1:6" s="66" customFormat="1" x14ac:dyDescent="0.3">
      <c r="A257" s="62"/>
      <c r="B257" s="84"/>
      <c r="C257" s="68"/>
      <c r="D257" s="62"/>
      <c r="F257" s="63"/>
    </row>
    <row r="258" spans="1:6" s="66" customFormat="1" x14ac:dyDescent="0.3">
      <c r="A258" s="62"/>
      <c r="B258" s="84"/>
      <c r="C258" s="68"/>
      <c r="D258" s="62"/>
      <c r="F258" s="63"/>
    </row>
    <row r="259" spans="1:6" s="66" customFormat="1" x14ac:dyDescent="0.3">
      <c r="A259" s="62"/>
      <c r="B259" s="84"/>
      <c r="C259" s="68"/>
      <c r="D259" s="62"/>
      <c r="F259" s="63"/>
    </row>
    <row r="260" spans="1:6" s="66" customFormat="1" x14ac:dyDescent="0.3">
      <c r="A260" s="62"/>
      <c r="B260" s="84"/>
      <c r="C260" s="68"/>
      <c r="D260" s="62"/>
      <c r="F260" s="63"/>
    </row>
    <row r="261" spans="1:6" s="66" customFormat="1" x14ac:dyDescent="0.3">
      <c r="A261" s="62"/>
      <c r="B261" s="84"/>
      <c r="C261" s="68"/>
      <c r="D261" s="62"/>
      <c r="F261" s="63"/>
    </row>
    <row r="262" spans="1:6" s="66" customFormat="1" x14ac:dyDescent="0.3">
      <c r="A262" s="62"/>
      <c r="B262" s="84"/>
      <c r="C262" s="68"/>
      <c r="D262" s="62"/>
      <c r="F262" s="63"/>
    </row>
    <row r="263" spans="1:6" s="66" customFormat="1" x14ac:dyDescent="0.3">
      <c r="A263" s="62"/>
      <c r="B263" s="84"/>
      <c r="C263" s="68"/>
      <c r="D263" s="62"/>
      <c r="F263" s="63"/>
    </row>
    <row r="264" spans="1:6" s="66" customFormat="1" x14ac:dyDescent="0.3">
      <c r="A264" s="62"/>
      <c r="B264" s="84"/>
      <c r="C264" s="68"/>
      <c r="D264" s="62"/>
      <c r="F264" s="63"/>
    </row>
    <row r="265" spans="1:6" s="66" customFormat="1" x14ac:dyDescent="0.3">
      <c r="A265" s="62"/>
      <c r="B265" s="84"/>
      <c r="C265" s="68"/>
      <c r="D265" s="62"/>
      <c r="F265" s="63"/>
    </row>
    <row r="266" spans="1:6" s="66" customFormat="1" x14ac:dyDescent="0.3">
      <c r="A266" s="62"/>
      <c r="B266" s="84"/>
      <c r="C266" s="68"/>
      <c r="D266" s="62"/>
      <c r="F266" s="63"/>
    </row>
    <row r="267" spans="1:6" s="66" customFormat="1" x14ac:dyDescent="0.3">
      <c r="A267" s="62"/>
      <c r="B267" s="84"/>
      <c r="C267" s="68"/>
      <c r="D267" s="62"/>
      <c r="F267" s="63"/>
    </row>
    <row r="268" spans="1:6" s="66" customFormat="1" x14ac:dyDescent="0.3">
      <c r="A268" s="62"/>
      <c r="B268" s="84"/>
      <c r="C268" s="68"/>
      <c r="D268" s="62"/>
      <c r="F268" s="63"/>
    </row>
    <row r="269" spans="1:6" s="66" customFormat="1" x14ac:dyDescent="0.3">
      <c r="A269" s="62"/>
      <c r="B269" s="84"/>
      <c r="C269" s="68"/>
      <c r="D269" s="62"/>
      <c r="F269" s="63"/>
    </row>
    <row r="270" spans="1:6" s="66" customFormat="1" x14ac:dyDescent="0.3">
      <c r="A270" s="62"/>
      <c r="B270" s="84"/>
      <c r="C270" s="68"/>
      <c r="D270" s="62"/>
      <c r="F270" s="63"/>
    </row>
    <row r="271" spans="1:6" s="66" customFormat="1" x14ac:dyDescent="0.3">
      <c r="A271" s="62"/>
      <c r="B271" s="84"/>
      <c r="C271" s="68"/>
      <c r="D271" s="62"/>
      <c r="F271" s="63"/>
    </row>
    <row r="272" spans="1:6" s="66" customFormat="1" x14ac:dyDescent="0.3">
      <c r="A272" s="62"/>
      <c r="B272" s="84"/>
      <c r="C272" s="68"/>
      <c r="D272" s="62"/>
      <c r="F272" s="63"/>
    </row>
    <row r="273" spans="1:6" s="66" customFormat="1" x14ac:dyDescent="0.3">
      <c r="A273" s="62"/>
      <c r="B273" s="84"/>
      <c r="C273" s="68"/>
      <c r="D273" s="62"/>
      <c r="F273" s="63"/>
    </row>
    <row r="274" spans="1:6" s="66" customFormat="1" x14ac:dyDescent="0.3">
      <c r="A274" s="62"/>
      <c r="B274" s="84"/>
      <c r="C274" s="68"/>
      <c r="D274" s="62"/>
      <c r="F274" s="63"/>
    </row>
    <row r="275" spans="1:6" s="66" customFormat="1" x14ac:dyDescent="0.3">
      <c r="A275" s="62"/>
      <c r="B275" s="84"/>
      <c r="C275" s="68"/>
      <c r="D275" s="62"/>
      <c r="F275" s="63"/>
    </row>
    <row r="276" spans="1:6" s="66" customFormat="1" x14ac:dyDescent="0.3">
      <c r="A276" s="62"/>
      <c r="B276" s="84"/>
      <c r="C276" s="68"/>
      <c r="D276" s="62"/>
      <c r="F276" s="63"/>
    </row>
    <row r="277" spans="1:6" s="66" customFormat="1" x14ac:dyDescent="0.3">
      <c r="A277" s="62"/>
      <c r="B277" s="84"/>
      <c r="C277" s="68"/>
      <c r="D277" s="62"/>
      <c r="F277" s="63"/>
    </row>
    <row r="278" spans="1:6" s="66" customFormat="1" x14ac:dyDescent="0.3">
      <c r="A278" s="62"/>
      <c r="B278" s="84"/>
      <c r="C278" s="68"/>
      <c r="D278" s="62"/>
      <c r="F278" s="63"/>
    </row>
    <row r="279" spans="1:6" s="66" customFormat="1" x14ac:dyDescent="0.3">
      <c r="A279" s="62"/>
      <c r="B279" s="84"/>
      <c r="C279" s="68"/>
      <c r="D279" s="62"/>
      <c r="F279" s="63"/>
    </row>
    <row r="280" spans="1:6" s="66" customFormat="1" x14ac:dyDescent="0.3">
      <c r="A280" s="62"/>
      <c r="B280" s="84"/>
      <c r="C280" s="68"/>
      <c r="D280" s="62"/>
      <c r="F280" s="63"/>
    </row>
    <row r="281" spans="1:6" s="66" customFormat="1" x14ac:dyDescent="0.3">
      <c r="A281" s="62"/>
      <c r="B281" s="84"/>
      <c r="C281" s="68"/>
      <c r="D281" s="62"/>
      <c r="F281" s="63"/>
    </row>
    <row r="282" spans="1:6" s="66" customFormat="1" x14ac:dyDescent="0.3">
      <c r="A282" s="62"/>
      <c r="B282" s="84"/>
      <c r="C282" s="68"/>
      <c r="D282" s="62"/>
      <c r="F282" s="63"/>
    </row>
    <row r="283" spans="1:6" s="66" customFormat="1" x14ac:dyDescent="0.3">
      <c r="A283" s="62"/>
      <c r="B283" s="84"/>
      <c r="C283" s="68"/>
      <c r="D283" s="62"/>
      <c r="F283" s="63"/>
    </row>
    <row r="284" spans="1:6" s="66" customFormat="1" x14ac:dyDescent="0.3">
      <c r="A284" s="62"/>
      <c r="B284" s="84"/>
      <c r="C284" s="68"/>
      <c r="D284" s="62"/>
      <c r="F284" s="63"/>
    </row>
    <row r="285" spans="1:6" s="66" customFormat="1" x14ac:dyDescent="0.3">
      <c r="A285" s="62"/>
      <c r="B285" s="84"/>
      <c r="C285" s="68"/>
      <c r="D285" s="62"/>
      <c r="F285" s="63"/>
    </row>
    <row r="286" spans="1:6" s="66" customFormat="1" x14ac:dyDescent="0.3">
      <c r="A286" s="62"/>
      <c r="B286" s="84"/>
      <c r="C286" s="68"/>
      <c r="D286" s="62"/>
      <c r="F286" s="63"/>
    </row>
    <row r="287" spans="1:6" s="66" customFormat="1" x14ac:dyDescent="0.3">
      <c r="A287" s="62"/>
      <c r="B287" s="84"/>
      <c r="C287" s="68"/>
      <c r="D287" s="62"/>
      <c r="F287" s="63"/>
    </row>
    <row r="288" spans="1:6" s="66" customFormat="1" x14ac:dyDescent="0.3">
      <c r="A288" s="62"/>
      <c r="B288" s="84"/>
      <c r="C288" s="68"/>
      <c r="D288" s="62"/>
      <c r="F288" s="63"/>
    </row>
    <row r="289" spans="1:6" s="66" customFormat="1" x14ac:dyDescent="0.3">
      <c r="A289" s="62"/>
      <c r="B289" s="84"/>
      <c r="C289" s="68"/>
      <c r="D289" s="62"/>
      <c r="F289" s="63"/>
    </row>
    <row r="290" spans="1:6" s="66" customFormat="1" x14ac:dyDescent="0.3">
      <c r="A290" s="62"/>
      <c r="B290" s="84"/>
      <c r="C290" s="68"/>
      <c r="D290" s="62"/>
      <c r="F290" s="63"/>
    </row>
    <row r="291" spans="1:6" s="66" customFormat="1" x14ac:dyDescent="0.3">
      <c r="A291" s="62"/>
      <c r="B291" s="84"/>
      <c r="C291" s="68"/>
      <c r="D291" s="62"/>
      <c r="F291" s="63"/>
    </row>
    <row r="292" spans="1:6" s="66" customFormat="1" x14ac:dyDescent="0.3">
      <c r="A292" s="62"/>
      <c r="B292" s="84"/>
      <c r="C292" s="68"/>
      <c r="D292" s="62"/>
      <c r="F292" s="63"/>
    </row>
    <row r="293" spans="1:6" s="66" customFormat="1" x14ac:dyDescent="0.3">
      <c r="A293" s="62"/>
      <c r="B293" s="84"/>
      <c r="C293" s="68"/>
      <c r="D293" s="62"/>
      <c r="F293" s="63"/>
    </row>
    <row r="294" spans="1:6" s="66" customFormat="1" x14ac:dyDescent="0.3">
      <c r="A294" s="62"/>
      <c r="B294" s="84"/>
      <c r="C294" s="68"/>
      <c r="D294" s="62"/>
      <c r="F294" s="63"/>
    </row>
    <row r="295" spans="1:6" s="66" customFormat="1" x14ac:dyDescent="0.3">
      <c r="A295" s="62"/>
      <c r="B295" s="84"/>
      <c r="C295" s="68"/>
      <c r="D295" s="62"/>
      <c r="F295" s="63"/>
    </row>
    <row r="296" spans="1:6" s="66" customFormat="1" x14ac:dyDescent="0.3">
      <c r="A296" s="62"/>
      <c r="B296" s="84"/>
      <c r="C296" s="68"/>
      <c r="D296" s="62"/>
      <c r="F296" s="63"/>
    </row>
    <row r="297" spans="1:6" s="66" customFormat="1" x14ac:dyDescent="0.3">
      <c r="A297" s="62"/>
      <c r="B297" s="84"/>
      <c r="C297" s="68"/>
      <c r="D297" s="62"/>
      <c r="F297" s="63"/>
    </row>
    <row r="298" spans="1:6" s="66" customFormat="1" x14ac:dyDescent="0.3">
      <c r="A298" s="62"/>
      <c r="B298" s="84"/>
      <c r="C298" s="68"/>
      <c r="D298" s="62"/>
      <c r="F298" s="63"/>
    </row>
    <row r="299" spans="1:6" s="66" customFormat="1" x14ac:dyDescent="0.3">
      <c r="A299" s="62"/>
      <c r="B299" s="84"/>
      <c r="C299" s="68"/>
      <c r="D299" s="62"/>
      <c r="F299" s="63"/>
    </row>
    <row r="300" spans="1:6" s="66" customFormat="1" x14ac:dyDescent="0.3">
      <c r="A300" s="62"/>
      <c r="B300" s="84"/>
      <c r="C300" s="68"/>
      <c r="D300" s="62"/>
      <c r="F300" s="63"/>
    </row>
    <row r="301" spans="1:6" s="66" customFormat="1" x14ac:dyDescent="0.3">
      <c r="A301" s="62"/>
      <c r="B301" s="84"/>
      <c r="C301" s="68"/>
      <c r="D301" s="62"/>
      <c r="F301" s="63"/>
    </row>
    <row r="302" spans="1:6" s="66" customFormat="1" x14ac:dyDescent="0.3">
      <c r="A302" s="62"/>
      <c r="B302" s="84"/>
      <c r="C302" s="68"/>
      <c r="D302" s="62"/>
      <c r="F302" s="63"/>
    </row>
    <row r="303" spans="1:6" s="66" customFormat="1" x14ac:dyDescent="0.3">
      <c r="A303" s="62"/>
      <c r="B303" s="84"/>
      <c r="C303" s="68"/>
      <c r="D303" s="62"/>
      <c r="F303" s="63"/>
    </row>
    <row r="304" spans="1:6" s="66" customFormat="1" x14ac:dyDescent="0.3">
      <c r="A304" s="62"/>
      <c r="B304" s="84"/>
      <c r="C304" s="68"/>
      <c r="D304" s="62"/>
      <c r="F304" s="63"/>
    </row>
    <row r="305" spans="1:6" s="66" customFormat="1" x14ac:dyDescent="0.3">
      <c r="A305" s="62"/>
      <c r="B305" s="84"/>
      <c r="C305" s="68"/>
      <c r="D305" s="62"/>
      <c r="F305" s="63"/>
    </row>
    <row r="306" spans="1:6" s="66" customFormat="1" x14ac:dyDescent="0.3">
      <c r="A306" s="62"/>
      <c r="B306" s="84"/>
      <c r="C306" s="68"/>
      <c r="D306" s="62"/>
      <c r="F306" s="63"/>
    </row>
    <row r="307" spans="1:6" s="66" customFormat="1" x14ac:dyDescent="0.3">
      <c r="A307" s="62"/>
      <c r="B307" s="84"/>
      <c r="C307" s="68"/>
      <c r="D307" s="62"/>
      <c r="F307" s="63"/>
    </row>
    <row r="308" spans="1:6" s="66" customFormat="1" x14ac:dyDescent="0.3">
      <c r="A308" s="62"/>
      <c r="B308" s="84"/>
      <c r="C308" s="68"/>
      <c r="D308" s="62"/>
      <c r="F308" s="63"/>
    </row>
    <row r="309" spans="1:6" s="66" customFormat="1" x14ac:dyDescent="0.3">
      <c r="A309" s="62"/>
      <c r="B309" s="84"/>
      <c r="C309" s="68"/>
      <c r="D309" s="62"/>
      <c r="F309" s="63"/>
    </row>
    <row r="310" spans="1:6" s="66" customFormat="1" x14ac:dyDescent="0.3">
      <c r="A310" s="62"/>
      <c r="B310" s="84"/>
      <c r="C310" s="68"/>
      <c r="D310" s="62"/>
      <c r="F310" s="63"/>
    </row>
    <row r="311" spans="1:6" s="66" customFormat="1" x14ac:dyDescent="0.3">
      <c r="A311" s="62"/>
      <c r="B311" s="84"/>
      <c r="C311" s="68"/>
      <c r="D311" s="62"/>
      <c r="F311" s="63"/>
    </row>
    <row r="312" spans="1:6" s="66" customFormat="1" x14ac:dyDescent="0.3">
      <c r="A312" s="62"/>
      <c r="B312" s="84"/>
      <c r="C312" s="68"/>
      <c r="D312" s="62"/>
      <c r="F312" s="63"/>
    </row>
    <row r="313" spans="1:6" s="66" customFormat="1" x14ac:dyDescent="0.3">
      <c r="A313" s="62"/>
      <c r="B313" s="84"/>
      <c r="C313" s="68"/>
      <c r="D313" s="62"/>
      <c r="F313" s="63"/>
    </row>
    <row r="314" spans="1:6" s="66" customFormat="1" x14ac:dyDescent="0.3">
      <c r="A314" s="62"/>
      <c r="B314" s="84"/>
      <c r="C314" s="68"/>
      <c r="D314" s="62"/>
      <c r="F314" s="63"/>
    </row>
    <row r="315" spans="1:6" s="66" customFormat="1" x14ac:dyDescent="0.3">
      <c r="A315" s="62"/>
      <c r="B315" s="84"/>
      <c r="C315" s="68"/>
      <c r="D315" s="62"/>
      <c r="F315" s="63"/>
    </row>
    <row r="316" spans="1:6" s="66" customFormat="1" x14ac:dyDescent="0.3">
      <c r="A316" s="62"/>
      <c r="B316" s="84"/>
      <c r="C316" s="68"/>
      <c r="D316" s="62"/>
      <c r="F316" s="63"/>
    </row>
    <row r="317" spans="1:6" s="66" customFormat="1" x14ac:dyDescent="0.3">
      <c r="A317" s="62"/>
      <c r="B317" s="84"/>
      <c r="C317" s="68"/>
      <c r="D317" s="62"/>
      <c r="F317" s="63"/>
    </row>
    <row r="318" spans="1:6" s="66" customFormat="1" x14ac:dyDescent="0.3">
      <c r="A318" s="62"/>
      <c r="B318" s="84"/>
      <c r="C318" s="68"/>
      <c r="D318" s="62"/>
      <c r="F318" s="63"/>
    </row>
    <row r="319" spans="1:6" s="66" customFormat="1" x14ac:dyDescent="0.3">
      <c r="A319" s="62"/>
      <c r="B319" s="84"/>
      <c r="C319" s="68"/>
      <c r="D319" s="62"/>
      <c r="F319" s="63"/>
    </row>
    <row r="320" spans="1:6" s="66" customFormat="1" x14ac:dyDescent="0.3">
      <c r="A320" s="62"/>
      <c r="B320" s="84"/>
      <c r="C320" s="68"/>
      <c r="D320" s="62"/>
      <c r="F320" s="63"/>
    </row>
    <row r="321" spans="1:6" s="66" customFormat="1" x14ac:dyDescent="0.3">
      <c r="A321" s="62"/>
      <c r="B321" s="84"/>
      <c r="C321" s="68"/>
      <c r="D321" s="62"/>
      <c r="F321" s="63"/>
    </row>
    <row r="322" spans="1:6" s="66" customFormat="1" x14ac:dyDescent="0.3">
      <c r="A322" s="62"/>
      <c r="B322" s="84"/>
      <c r="C322" s="68"/>
      <c r="D322" s="62"/>
      <c r="F322" s="63"/>
    </row>
    <row r="323" spans="1:6" s="66" customFormat="1" x14ac:dyDescent="0.3">
      <c r="A323" s="62"/>
      <c r="B323" s="84"/>
      <c r="C323" s="68"/>
      <c r="D323" s="62"/>
      <c r="F323" s="63"/>
    </row>
    <row r="324" spans="1:6" s="66" customFormat="1" x14ac:dyDescent="0.3">
      <c r="A324" s="62"/>
      <c r="B324" s="84"/>
      <c r="C324" s="68"/>
      <c r="D324" s="62"/>
      <c r="F324" s="63"/>
    </row>
    <row r="325" spans="1:6" s="66" customFormat="1" x14ac:dyDescent="0.3">
      <c r="A325" s="62"/>
      <c r="B325" s="84"/>
      <c r="C325" s="68"/>
      <c r="D325" s="62"/>
      <c r="F325" s="63"/>
    </row>
    <row r="326" spans="1:6" s="66" customFormat="1" x14ac:dyDescent="0.3">
      <c r="A326" s="62"/>
      <c r="B326" s="84"/>
      <c r="C326" s="68"/>
      <c r="D326" s="62"/>
      <c r="F326" s="63"/>
    </row>
    <row r="327" spans="1:6" s="66" customFormat="1" x14ac:dyDescent="0.3">
      <c r="A327" s="62"/>
      <c r="B327" s="84"/>
      <c r="C327" s="68"/>
      <c r="D327" s="62"/>
      <c r="F327" s="63"/>
    </row>
    <row r="328" spans="1:6" s="66" customFormat="1" x14ac:dyDescent="0.3">
      <c r="A328" s="62"/>
      <c r="B328" s="84"/>
      <c r="C328" s="68"/>
      <c r="D328" s="62"/>
      <c r="F328" s="63"/>
    </row>
    <row r="329" spans="1:6" s="66" customFormat="1" x14ac:dyDescent="0.3">
      <c r="A329" s="62"/>
      <c r="B329" s="84"/>
      <c r="C329" s="68"/>
      <c r="D329" s="62"/>
      <c r="F329" s="63"/>
    </row>
    <row r="330" spans="1:6" s="66" customFormat="1" x14ac:dyDescent="0.3">
      <c r="A330" s="62"/>
      <c r="B330" s="84"/>
      <c r="C330" s="68"/>
      <c r="D330" s="62"/>
      <c r="F330" s="63"/>
    </row>
    <row r="331" spans="1:6" s="66" customFormat="1" x14ac:dyDescent="0.3">
      <c r="A331" s="62"/>
      <c r="B331" s="84"/>
      <c r="C331" s="68"/>
      <c r="D331" s="62"/>
      <c r="F331" s="63"/>
    </row>
    <row r="332" spans="1:6" s="66" customFormat="1" x14ac:dyDescent="0.3">
      <c r="A332" s="62"/>
      <c r="B332" s="84"/>
      <c r="C332" s="68"/>
      <c r="D332" s="62"/>
      <c r="F332" s="63"/>
    </row>
    <row r="333" spans="1:6" s="66" customFormat="1" x14ac:dyDescent="0.3">
      <c r="A333" s="62"/>
      <c r="B333" s="84"/>
      <c r="C333" s="68"/>
      <c r="D333" s="62"/>
      <c r="F333" s="63"/>
    </row>
    <row r="334" spans="1:6" s="66" customFormat="1" x14ac:dyDescent="0.3">
      <c r="A334" s="62"/>
      <c r="B334" s="84"/>
      <c r="C334" s="68"/>
      <c r="D334" s="62"/>
      <c r="F334" s="63"/>
    </row>
    <row r="335" spans="1:6" s="66" customFormat="1" x14ac:dyDescent="0.3">
      <c r="A335" s="62"/>
      <c r="B335" s="84"/>
      <c r="C335" s="68"/>
      <c r="D335" s="62"/>
      <c r="F335" s="63"/>
    </row>
    <row r="336" spans="1:6" s="66" customFormat="1" x14ac:dyDescent="0.3">
      <c r="A336" s="62"/>
      <c r="B336" s="84"/>
      <c r="C336" s="68"/>
      <c r="D336" s="62"/>
      <c r="F336" s="63"/>
    </row>
    <row r="337" spans="1:6" s="66" customFormat="1" x14ac:dyDescent="0.3">
      <c r="A337" s="62"/>
      <c r="B337" s="84"/>
      <c r="C337" s="68"/>
      <c r="D337" s="62"/>
      <c r="F337" s="63"/>
    </row>
    <row r="338" spans="1:6" s="66" customFormat="1" x14ac:dyDescent="0.3">
      <c r="A338" s="62"/>
      <c r="B338" s="84"/>
      <c r="C338" s="68"/>
      <c r="D338" s="62"/>
      <c r="F338" s="63"/>
    </row>
    <row r="339" spans="1:6" s="66" customFormat="1" x14ac:dyDescent="0.3">
      <c r="A339" s="62"/>
      <c r="B339" s="84"/>
      <c r="C339" s="68"/>
      <c r="D339" s="62"/>
      <c r="F339" s="63"/>
    </row>
    <row r="340" spans="1:6" s="66" customFormat="1" x14ac:dyDescent="0.3">
      <c r="A340" s="62"/>
      <c r="B340" s="84"/>
      <c r="C340" s="68"/>
      <c r="D340" s="62"/>
      <c r="F340" s="63"/>
    </row>
    <row r="341" spans="1:6" s="66" customFormat="1" x14ac:dyDescent="0.3">
      <c r="A341" s="62"/>
      <c r="B341" s="84"/>
      <c r="C341" s="68"/>
      <c r="D341" s="62"/>
      <c r="F341" s="63"/>
    </row>
    <row r="342" spans="1:6" s="66" customFormat="1" x14ac:dyDescent="0.3">
      <c r="A342" s="62"/>
      <c r="B342" s="84"/>
      <c r="C342" s="68"/>
      <c r="D342" s="62"/>
      <c r="F342" s="63"/>
    </row>
    <row r="343" spans="1:6" s="66" customFormat="1" x14ac:dyDescent="0.3">
      <c r="A343" s="62"/>
      <c r="B343" s="84"/>
      <c r="C343" s="68"/>
      <c r="D343" s="62"/>
      <c r="F343" s="63"/>
    </row>
    <row r="344" spans="1:6" s="66" customFormat="1" x14ac:dyDescent="0.3">
      <c r="A344" s="62"/>
      <c r="B344" s="84"/>
      <c r="C344" s="68"/>
      <c r="D344" s="62"/>
      <c r="F344" s="63"/>
    </row>
    <row r="345" spans="1:6" s="66" customFormat="1" x14ac:dyDescent="0.3">
      <c r="A345" s="62"/>
      <c r="B345" s="84"/>
      <c r="C345" s="68"/>
      <c r="D345" s="62"/>
      <c r="F345" s="63"/>
    </row>
    <row r="346" spans="1:6" s="66" customFormat="1" x14ac:dyDescent="0.3">
      <c r="A346" s="62"/>
      <c r="B346" s="84"/>
      <c r="C346" s="68"/>
      <c r="D346" s="62"/>
      <c r="F346" s="63"/>
    </row>
    <row r="347" spans="1:6" s="66" customFormat="1" x14ac:dyDescent="0.3">
      <c r="A347" s="62"/>
      <c r="B347" s="84"/>
      <c r="C347" s="68"/>
      <c r="D347" s="62"/>
      <c r="F347" s="63"/>
    </row>
    <row r="348" spans="1:6" s="66" customFormat="1" x14ac:dyDescent="0.3">
      <c r="A348" s="62"/>
      <c r="B348" s="84"/>
      <c r="C348" s="68"/>
      <c r="D348" s="62"/>
      <c r="F348" s="63"/>
    </row>
    <row r="349" spans="1:6" s="66" customFormat="1" x14ac:dyDescent="0.3">
      <c r="A349" s="62"/>
      <c r="B349" s="84"/>
      <c r="C349" s="68"/>
      <c r="D349" s="62"/>
      <c r="F349" s="63"/>
    </row>
    <row r="350" spans="1:6" s="66" customFormat="1" x14ac:dyDescent="0.3">
      <c r="A350" s="62"/>
      <c r="B350" s="84"/>
      <c r="C350" s="68"/>
      <c r="D350" s="62"/>
      <c r="F350" s="63"/>
    </row>
    <row r="351" spans="1:6" s="66" customFormat="1" x14ac:dyDescent="0.3">
      <c r="A351" s="62"/>
      <c r="B351" s="84"/>
      <c r="C351" s="68"/>
      <c r="D351" s="62"/>
      <c r="F351" s="63"/>
    </row>
    <row r="352" spans="1:6" s="66" customFormat="1" x14ac:dyDescent="0.3">
      <c r="A352" s="62"/>
      <c r="B352" s="84"/>
      <c r="C352" s="68"/>
      <c r="D352" s="62"/>
      <c r="F352" s="63"/>
    </row>
    <row r="353" spans="1:6" s="66" customFormat="1" x14ac:dyDescent="0.3">
      <c r="A353" s="62"/>
      <c r="B353" s="84"/>
      <c r="C353" s="68"/>
      <c r="D353" s="62"/>
      <c r="F353" s="63"/>
    </row>
    <row r="354" spans="1:6" s="66" customFormat="1" x14ac:dyDescent="0.3">
      <c r="A354" s="62"/>
      <c r="B354" s="84"/>
      <c r="C354" s="68"/>
      <c r="D354" s="62"/>
      <c r="F354" s="63"/>
    </row>
    <row r="355" spans="1:6" s="66" customFormat="1" x14ac:dyDescent="0.3">
      <c r="A355" s="62"/>
      <c r="B355" s="84"/>
      <c r="C355" s="68"/>
      <c r="D355" s="62"/>
      <c r="F355" s="63"/>
    </row>
    <row r="356" spans="1:6" s="66" customFormat="1" x14ac:dyDescent="0.3">
      <c r="A356" s="62"/>
      <c r="B356" s="84"/>
      <c r="C356" s="68"/>
      <c r="D356" s="62"/>
      <c r="F356" s="63"/>
    </row>
    <row r="357" spans="1:6" s="66" customFormat="1" x14ac:dyDescent="0.3">
      <c r="A357" s="62"/>
      <c r="B357" s="84"/>
      <c r="C357" s="68"/>
      <c r="D357" s="62"/>
      <c r="F357" s="63"/>
    </row>
    <row r="358" spans="1:6" s="66" customFormat="1" x14ac:dyDescent="0.3">
      <c r="A358" s="62"/>
      <c r="B358" s="84"/>
      <c r="C358" s="68"/>
      <c r="D358" s="62"/>
      <c r="F358" s="63"/>
    </row>
    <row r="359" spans="1:6" s="66" customFormat="1" x14ac:dyDescent="0.3">
      <c r="A359" s="62"/>
      <c r="B359" s="84"/>
      <c r="C359" s="68"/>
      <c r="D359" s="62"/>
      <c r="F359" s="63"/>
    </row>
    <row r="360" spans="1:6" s="66" customFormat="1" x14ac:dyDescent="0.3">
      <c r="A360" s="62"/>
      <c r="B360" s="84"/>
      <c r="C360" s="68"/>
      <c r="D360" s="62"/>
      <c r="F360" s="63"/>
    </row>
    <row r="361" spans="1:6" s="66" customFormat="1" x14ac:dyDescent="0.3">
      <c r="A361" s="62"/>
      <c r="B361" s="84"/>
      <c r="C361" s="68"/>
      <c r="D361" s="62"/>
      <c r="F361" s="63"/>
    </row>
    <row r="362" spans="1:6" s="66" customFormat="1" x14ac:dyDescent="0.3">
      <c r="A362" s="62"/>
      <c r="B362" s="84"/>
      <c r="C362" s="68"/>
      <c r="D362" s="62"/>
      <c r="F362" s="63"/>
    </row>
    <row r="363" spans="1:6" s="66" customFormat="1" x14ac:dyDescent="0.3">
      <c r="A363" s="62"/>
      <c r="B363" s="84"/>
      <c r="C363" s="68"/>
      <c r="D363" s="62"/>
      <c r="F363" s="63"/>
    </row>
    <row r="364" spans="1:6" s="66" customFormat="1" x14ac:dyDescent="0.3">
      <c r="A364" s="62"/>
      <c r="B364" s="84"/>
      <c r="C364" s="68"/>
      <c r="D364" s="62"/>
      <c r="F364" s="63"/>
    </row>
    <row r="365" spans="1:6" s="66" customFormat="1" x14ac:dyDescent="0.3">
      <c r="A365" s="62"/>
      <c r="B365" s="84"/>
      <c r="C365" s="68"/>
      <c r="D365" s="62"/>
      <c r="F365" s="63"/>
    </row>
    <row r="366" spans="1:6" s="66" customFormat="1" x14ac:dyDescent="0.3">
      <c r="A366" s="62"/>
      <c r="B366" s="84"/>
      <c r="C366" s="68"/>
      <c r="D366" s="62"/>
      <c r="F366" s="63"/>
    </row>
    <row r="367" spans="1:6" s="66" customFormat="1" x14ac:dyDescent="0.3">
      <c r="A367" s="62"/>
      <c r="B367" s="84"/>
      <c r="C367" s="68"/>
      <c r="D367" s="62"/>
      <c r="F367" s="63"/>
    </row>
    <row r="368" spans="1:6" s="66" customFormat="1" x14ac:dyDescent="0.3">
      <c r="A368" s="62"/>
      <c r="B368" s="84"/>
      <c r="C368" s="68"/>
      <c r="D368" s="62"/>
      <c r="F368" s="63"/>
    </row>
    <row r="369" spans="1:6" s="66" customFormat="1" x14ac:dyDescent="0.3">
      <c r="A369" s="62"/>
      <c r="B369" s="84"/>
      <c r="C369" s="68"/>
      <c r="D369" s="62"/>
      <c r="F369" s="63"/>
    </row>
    <row r="370" spans="1:6" s="66" customFormat="1" x14ac:dyDescent="0.3">
      <c r="A370" s="62"/>
      <c r="B370" s="84"/>
      <c r="C370" s="68"/>
      <c r="D370" s="62"/>
      <c r="F370" s="63"/>
    </row>
    <row r="371" spans="1:6" s="66" customFormat="1" x14ac:dyDescent="0.3">
      <c r="A371" s="62"/>
      <c r="B371" s="84"/>
      <c r="C371" s="68"/>
      <c r="D371" s="62"/>
      <c r="F371" s="63"/>
    </row>
    <row r="372" spans="1:6" s="66" customFormat="1" x14ac:dyDescent="0.3">
      <c r="A372" s="62"/>
      <c r="B372" s="84"/>
      <c r="C372" s="68"/>
      <c r="D372" s="62"/>
      <c r="F372" s="63"/>
    </row>
    <row r="373" spans="1:6" s="66" customFormat="1" x14ac:dyDescent="0.3">
      <c r="A373" s="62"/>
      <c r="B373" s="84"/>
      <c r="C373" s="68"/>
      <c r="D373" s="62"/>
      <c r="F373" s="63"/>
    </row>
    <row r="374" spans="1:6" s="66" customFormat="1" x14ac:dyDescent="0.3">
      <c r="A374" s="62"/>
      <c r="B374" s="84"/>
      <c r="C374" s="68"/>
      <c r="D374" s="62"/>
      <c r="F374" s="63"/>
    </row>
    <row r="375" spans="1:6" s="66" customFormat="1" x14ac:dyDescent="0.3">
      <c r="A375" s="62"/>
      <c r="B375" s="84"/>
      <c r="C375" s="68"/>
      <c r="D375" s="62"/>
      <c r="F375" s="63"/>
    </row>
    <row r="376" spans="1:6" s="66" customFormat="1" x14ac:dyDescent="0.3">
      <c r="A376" s="62"/>
      <c r="B376" s="84"/>
      <c r="C376" s="68"/>
      <c r="D376" s="62"/>
      <c r="F376" s="63"/>
    </row>
    <row r="377" spans="1:6" s="66" customFormat="1" x14ac:dyDescent="0.3">
      <c r="A377" s="62"/>
      <c r="B377" s="84"/>
      <c r="C377" s="68"/>
      <c r="D377" s="62"/>
      <c r="F377" s="63"/>
    </row>
    <row r="378" spans="1:6" s="66" customFormat="1" x14ac:dyDescent="0.3">
      <c r="A378" s="62"/>
      <c r="B378" s="84"/>
      <c r="C378" s="68"/>
      <c r="D378" s="62"/>
      <c r="F378" s="63"/>
    </row>
    <row r="379" spans="1:6" s="66" customFormat="1" x14ac:dyDescent="0.3">
      <c r="A379" s="62"/>
      <c r="B379" s="84"/>
      <c r="C379" s="68"/>
      <c r="D379" s="62"/>
      <c r="F379" s="63"/>
    </row>
    <row r="380" spans="1:6" s="66" customFormat="1" x14ac:dyDescent="0.3">
      <c r="A380" s="62"/>
      <c r="B380" s="84"/>
      <c r="C380" s="68"/>
      <c r="D380" s="62"/>
      <c r="F380" s="63"/>
    </row>
    <row r="381" spans="1:6" s="66" customFormat="1" x14ac:dyDescent="0.3">
      <c r="A381" s="62"/>
      <c r="B381" s="84"/>
      <c r="C381" s="68"/>
      <c r="D381" s="62"/>
      <c r="F381" s="63"/>
    </row>
    <row r="382" spans="1:6" s="66" customFormat="1" x14ac:dyDescent="0.3">
      <c r="A382" s="62"/>
      <c r="B382" s="84"/>
      <c r="C382" s="68"/>
      <c r="D382" s="62"/>
      <c r="F382" s="63"/>
    </row>
    <row r="383" spans="1:6" s="66" customFormat="1" x14ac:dyDescent="0.3">
      <c r="A383" s="62"/>
      <c r="B383" s="84"/>
      <c r="C383" s="68"/>
      <c r="D383" s="62"/>
      <c r="F383" s="63"/>
    </row>
    <row r="384" spans="1:6" s="66" customFormat="1" x14ac:dyDescent="0.3">
      <c r="A384" s="62"/>
      <c r="B384" s="84"/>
      <c r="C384" s="68"/>
      <c r="D384" s="62"/>
      <c r="F384" s="63"/>
    </row>
    <row r="385" spans="1:6" s="66" customFormat="1" x14ac:dyDescent="0.3">
      <c r="A385" s="62"/>
      <c r="B385" s="84"/>
      <c r="C385" s="68"/>
      <c r="D385" s="62"/>
      <c r="F385" s="63"/>
    </row>
    <row r="386" spans="1:6" s="66" customFormat="1" x14ac:dyDescent="0.3">
      <c r="A386" s="62"/>
      <c r="B386" s="84"/>
      <c r="C386" s="68"/>
      <c r="D386" s="62"/>
      <c r="F386" s="63"/>
    </row>
    <row r="387" spans="1:6" s="66" customFormat="1" x14ac:dyDescent="0.3">
      <c r="A387" s="62"/>
      <c r="B387" s="84"/>
      <c r="C387" s="68"/>
      <c r="D387" s="62"/>
      <c r="F387" s="63"/>
    </row>
    <row r="388" spans="1:6" s="66" customFormat="1" x14ac:dyDescent="0.3">
      <c r="A388" s="62"/>
      <c r="B388" s="84"/>
      <c r="C388" s="68"/>
      <c r="D388" s="62"/>
      <c r="F388" s="63"/>
    </row>
    <row r="389" spans="1:6" s="66" customFormat="1" x14ac:dyDescent="0.3">
      <c r="A389" s="62"/>
      <c r="B389" s="84"/>
      <c r="C389" s="68"/>
      <c r="D389" s="62"/>
      <c r="F389" s="63"/>
    </row>
    <row r="390" spans="1:6" s="66" customFormat="1" x14ac:dyDescent="0.3">
      <c r="A390" s="62"/>
      <c r="B390" s="84"/>
      <c r="C390" s="68"/>
      <c r="D390" s="62"/>
      <c r="F390" s="63"/>
    </row>
    <row r="391" spans="1:6" s="66" customFormat="1" x14ac:dyDescent="0.3">
      <c r="A391" s="62"/>
      <c r="B391" s="84"/>
      <c r="C391" s="68"/>
      <c r="D391" s="62"/>
      <c r="F391" s="63"/>
    </row>
    <row r="392" spans="1:6" s="66" customFormat="1" x14ac:dyDescent="0.3">
      <c r="A392" s="62"/>
      <c r="B392" s="84"/>
      <c r="C392" s="68"/>
      <c r="D392" s="62"/>
      <c r="F392" s="63"/>
    </row>
    <row r="393" spans="1:6" s="66" customFormat="1" x14ac:dyDescent="0.3">
      <c r="A393" s="62"/>
      <c r="B393" s="84"/>
      <c r="C393" s="68"/>
      <c r="D393" s="62"/>
      <c r="F393" s="63"/>
    </row>
    <row r="394" spans="1:6" s="66" customFormat="1" x14ac:dyDescent="0.3">
      <c r="A394" s="62"/>
      <c r="B394" s="84"/>
      <c r="C394" s="68"/>
      <c r="D394" s="62"/>
      <c r="F394" s="63"/>
    </row>
    <row r="395" spans="1:6" s="66" customFormat="1" x14ac:dyDescent="0.3">
      <c r="A395" s="62"/>
      <c r="B395" s="84"/>
      <c r="C395" s="68"/>
      <c r="D395" s="62"/>
      <c r="F395" s="63"/>
    </row>
    <row r="396" spans="1:6" s="66" customFormat="1" x14ac:dyDescent="0.3">
      <c r="A396" s="62"/>
      <c r="B396" s="84"/>
      <c r="C396" s="68"/>
      <c r="D396" s="62"/>
      <c r="F396" s="63"/>
    </row>
    <row r="397" spans="1:6" s="66" customFormat="1" x14ac:dyDescent="0.3">
      <c r="A397" s="62"/>
      <c r="B397" s="84"/>
      <c r="C397" s="68"/>
      <c r="D397" s="62"/>
      <c r="F397" s="63"/>
    </row>
    <row r="398" spans="1:6" s="66" customFormat="1" x14ac:dyDescent="0.3">
      <c r="A398" s="62"/>
      <c r="B398" s="84"/>
      <c r="C398" s="68"/>
      <c r="D398" s="62"/>
      <c r="F398" s="63"/>
    </row>
    <row r="399" spans="1:6" s="66" customFormat="1" x14ac:dyDescent="0.3">
      <c r="A399" s="62"/>
      <c r="B399" s="84"/>
      <c r="C399" s="68"/>
      <c r="D399" s="62"/>
      <c r="F399" s="63"/>
    </row>
    <row r="400" spans="1:6" s="66" customFormat="1" x14ac:dyDescent="0.3">
      <c r="A400" s="62"/>
      <c r="B400" s="84"/>
      <c r="C400" s="68"/>
      <c r="D400" s="62"/>
      <c r="F400" s="63"/>
    </row>
    <row r="401" spans="1:6" s="66" customFormat="1" x14ac:dyDescent="0.3">
      <c r="A401" s="62"/>
      <c r="B401" s="84"/>
      <c r="C401" s="68"/>
      <c r="D401" s="62"/>
      <c r="F401" s="63"/>
    </row>
    <row r="402" spans="1:6" s="66" customFormat="1" x14ac:dyDescent="0.3">
      <c r="A402" s="62"/>
      <c r="B402" s="84"/>
      <c r="C402" s="68"/>
      <c r="D402" s="62"/>
      <c r="F402" s="63"/>
    </row>
    <row r="403" spans="1:6" s="66" customFormat="1" x14ac:dyDescent="0.3">
      <c r="A403" s="62"/>
      <c r="B403" s="84"/>
      <c r="C403" s="68"/>
      <c r="D403" s="62"/>
      <c r="F403" s="63"/>
    </row>
    <row r="404" spans="1:6" s="66" customFormat="1" x14ac:dyDescent="0.3">
      <c r="A404" s="62"/>
      <c r="B404" s="84"/>
      <c r="C404" s="68"/>
      <c r="D404" s="62"/>
      <c r="F404" s="63"/>
    </row>
    <row r="405" spans="1:6" s="66" customFormat="1" x14ac:dyDescent="0.3">
      <c r="A405" s="62"/>
      <c r="B405" s="84"/>
      <c r="C405" s="68"/>
      <c r="D405" s="62"/>
      <c r="F405" s="63"/>
    </row>
    <row r="406" spans="1:6" s="66" customFormat="1" x14ac:dyDescent="0.3">
      <c r="A406" s="62"/>
      <c r="B406" s="84"/>
      <c r="C406" s="68"/>
      <c r="D406" s="62"/>
      <c r="F406" s="63"/>
    </row>
    <row r="407" spans="1:6" s="66" customFormat="1" x14ac:dyDescent="0.3">
      <c r="A407" s="62"/>
      <c r="B407" s="84"/>
      <c r="C407" s="68"/>
      <c r="D407" s="62"/>
      <c r="F407" s="63"/>
    </row>
    <row r="408" spans="1:6" s="66" customFormat="1" x14ac:dyDescent="0.3">
      <c r="A408" s="62"/>
      <c r="B408" s="84"/>
      <c r="C408" s="68"/>
      <c r="D408" s="62"/>
      <c r="F408" s="63"/>
    </row>
    <row r="409" spans="1:6" s="66" customFormat="1" x14ac:dyDescent="0.3">
      <c r="A409" s="62"/>
      <c r="B409" s="84"/>
      <c r="C409" s="68"/>
      <c r="D409" s="62"/>
      <c r="F409" s="63"/>
    </row>
    <row r="410" spans="1:6" s="66" customFormat="1" x14ac:dyDescent="0.3">
      <c r="A410" s="62"/>
      <c r="B410" s="84"/>
      <c r="C410" s="68"/>
      <c r="D410" s="62"/>
      <c r="F410" s="63"/>
    </row>
    <row r="411" spans="1:6" s="66" customFormat="1" x14ac:dyDescent="0.3">
      <c r="A411" s="62"/>
      <c r="B411" s="84"/>
      <c r="C411" s="68"/>
      <c r="D411" s="62"/>
      <c r="F411" s="63"/>
    </row>
    <row r="412" spans="1:6" s="66" customFormat="1" x14ac:dyDescent="0.3">
      <c r="A412" s="62"/>
      <c r="B412" s="84"/>
      <c r="C412" s="68"/>
      <c r="D412" s="62"/>
      <c r="F412" s="63"/>
    </row>
    <row r="413" spans="1:6" s="66" customFormat="1" x14ac:dyDescent="0.3">
      <c r="A413" s="62"/>
      <c r="B413" s="84"/>
      <c r="C413" s="68"/>
      <c r="D413" s="62"/>
      <c r="F413" s="63"/>
    </row>
    <row r="414" spans="1:6" s="66" customFormat="1" x14ac:dyDescent="0.3">
      <c r="A414" s="62"/>
      <c r="B414" s="84"/>
      <c r="C414" s="68"/>
      <c r="D414" s="62"/>
      <c r="F414" s="63"/>
    </row>
    <row r="415" spans="1:6" s="66" customFormat="1" x14ac:dyDescent="0.3">
      <c r="A415" s="62"/>
      <c r="B415" s="84"/>
      <c r="C415" s="68"/>
      <c r="D415" s="62"/>
      <c r="F415" s="63"/>
    </row>
    <row r="416" spans="1:6" s="66" customFormat="1" x14ac:dyDescent="0.3">
      <c r="A416" s="62"/>
      <c r="B416" s="84"/>
      <c r="C416" s="68"/>
      <c r="D416" s="62"/>
      <c r="F416" s="63"/>
    </row>
    <row r="417" spans="1:6" s="66" customFormat="1" x14ac:dyDescent="0.3">
      <c r="A417" s="62"/>
      <c r="B417" s="84"/>
      <c r="C417" s="68"/>
      <c r="D417" s="62"/>
      <c r="F417" s="63"/>
    </row>
    <row r="418" spans="1:6" s="66" customFormat="1" x14ac:dyDescent="0.3">
      <c r="A418" s="62"/>
      <c r="B418" s="84"/>
      <c r="C418" s="68"/>
      <c r="D418" s="62"/>
      <c r="F418" s="63"/>
    </row>
    <row r="419" spans="1:6" s="66" customFormat="1" x14ac:dyDescent="0.3">
      <c r="A419" s="62"/>
      <c r="B419" s="84"/>
      <c r="C419" s="68"/>
      <c r="D419" s="62"/>
      <c r="F419" s="63"/>
    </row>
    <row r="420" spans="1:6" s="66" customFormat="1" x14ac:dyDescent="0.3">
      <c r="A420" s="62"/>
      <c r="B420" s="84"/>
      <c r="C420" s="68"/>
      <c r="D420" s="62"/>
      <c r="F420" s="63"/>
    </row>
    <row r="421" spans="1:6" s="66" customFormat="1" x14ac:dyDescent="0.3">
      <c r="A421" s="62"/>
      <c r="B421" s="84"/>
      <c r="C421" s="68"/>
      <c r="D421" s="62"/>
      <c r="F421" s="63"/>
    </row>
    <row r="422" spans="1:6" s="66" customFormat="1" x14ac:dyDescent="0.3">
      <c r="A422" s="62"/>
      <c r="B422" s="84"/>
      <c r="C422" s="68"/>
      <c r="D422" s="62"/>
      <c r="F422" s="63"/>
    </row>
    <row r="423" spans="1:6" s="66" customFormat="1" x14ac:dyDescent="0.3">
      <c r="A423" s="62"/>
      <c r="B423" s="84"/>
      <c r="C423" s="68"/>
      <c r="D423" s="62"/>
      <c r="F423" s="63"/>
    </row>
    <row r="424" spans="1:6" s="66" customFormat="1" x14ac:dyDescent="0.3">
      <c r="A424" s="62"/>
      <c r="B424" s="84"/>
      <c r="C424" s="68"/>
      <c r="D424" s="62"/>
      <c r="F424" s="63"/>
    </row>
    <row r="425" spans="1:6" s="66" customFormat="1" x14ac:dyDescent="0.3">
      <c r="A425" s="62"/>
      <c r="B425" s="84"/>
      <c r="C425" s="68"/>
      <c r="D425" s="62"/>
      <c r="F425" s="63"/>
    </row>
    <row r="426" spans="1:6" s="66" customFormat="1" x14ac:dyDescent="0.3">
      <c r="A426" s="62"/>
      <c r="B426" s="84"/>
      <c r="C426" s="68"/>
      <c r="D426" s="62"/>
      <c r="F426" s="63"/>
    </row>
    <row r="427" spans="1:6" s="66" customFormat="1" x14ac:dyDescent="0.3">
      <c r="A427" s="62"/>
      <c r="B427" s="84"/>
      <c r="C427" s="68"/>
      <c r="D427" s="62"/>
      <c r="F427" s="63"/>
    </row>
    <row r="428" spans="1:6" s="66" customFormat="1" x14ac:dyDescent="0.3">
      <c r="A428" s="62"/>
      <c r="B428" s="84"/>
      <c r="C428" s="68"/>
      <c r="D428" s="62"/>
      <c r="F428" s="63"/>
    </row>
    <row r="429" spans="1:6" s="66" customFormat="1" x14ac:dyDescent="0.3">
      <c r="A429" s="62"/>
      <c r="B429" s="84"/>
      <c r="C429" s="68"/>
      <c r="D429" s="62"/>
      <c r="F429" s="63"/>
    </row>
    <row r="430" spans="1:6" s="66" customFormat="1" x14ac:dyDescent="0.3">
      <c r="A430" s="62"/>
      <c r="B430" s="84"/>
      <c r="C430" s="68"/>
      <c r="D430" s="62"/>
      <c r="F430" s="63"/>
    </row>
    <row r="431" spans="1:6" s="66" customFormat="1" x14ac:dyDescent="0.3">
      <c r="A431" s="62"/>
      <c r="B431" s="84"/>
      <c r="C431" s="68"/>
      <c r="D431" s="62"/>
      <c r="F431" s="63"/>
    </row>
    <row r="432" spans="1:6" s="66" customFormat="1" x14ac:dyDescent="0.3">
      <c r="A432" s="62"/>
      <c r="B432" s="84"/>
      <c r="C432" s="68"/>
      <c r="D432" s="62"/>
      <c r="F432" s="63"/>
    </row>
    <row r="433" spans="1:6" s="66" customFormat="1" x14ac:dyDescent="0.3">
      <c r="A433" s="62"/>
      <c r="B433" s="84"/>
      <c r="C433" s="68"/>
      <c r="D433" s="62"/>
      <c r="F433" s="63"/>
    </row>
    <row r="434" spans="1:6" s="66" customFormat="1" x14ac:dyDescent="0.3">
      <c r="A434" s="62"/>
      <c r="B434" s="84"/>
      <c r="C434" s="68"/>
      <c r="D434" s="62"/>
      <c r="F434" s="63"/>
    </row>
    <row r="435" spans="1:6" s="66" customFormat="1" x14ac:dyDescent="0.3">
      <c r="A435" s="62"/>
      <c r="B435" s="84"/>
      <c r="C435" s="68"/>
      <c r="D435" s="62"/>
      <c r="F435" s="63"/>
    </row>
    <row r="436" spans="1:6" s="66" customFormat="1" x14ac:dyDescent="0.3">
      <c r="A436" s="62"/>
      <c r="B436" s="84"/>
      <c r="C436" s="68"/>
      <c r="D436" s="62"/>
      <c r="F436" s="63"/>
    </row>
    <row r="437" spans="1:6" s="66" customFormat="1" x14ac:dyDescent="0.3">
      <c r="A437" s="62"/>
      <c r="B437" s="84"/>
      <c r="C437" s="68"/>
      <c r="D437" s="62"/>
      <c r="F437" s="63"/>
    </row>
    <row r="438" spans="1:6" s="66" customFormat="1" x14ac:dyDescent="0.3">
      <c r="A438" s="62"/>
      <c r="B438" s="84"/>
      <c r="C438" s="68"/>
      <c r="D438" s="62"/>
      <c r="F438" s="63"/>
    </row>
    <row r="439" spans="1:6" s="66" customFormat="1" x14ac:dyDescent="0.3">
      <c r="A439" s="62"/>
      <c r="B439" s="84"/>
      <c r="C439" s="68"/>
      <c r="D439" s="62"/>
      <c r="F439" s="63"/>
    </row>
    <row r="440" spans="1:6" s="66" customFormat="1" x14ac:dyDescent="0.3">
      <c r="A440" s="62"/>
      <c r="B440" s="84"/>
      <c r="C440" s="68"/>
      <c r="D440" s="62"/>
      <c r="F440" s="63"/>
    </row>
    <row r="441" spans="1:6" s="66" customFormat="1" x14ac:dyDescent="0.3">
      <c r="A441" s="62"/>
      <c r="B441" s="84"/>
      <c r="C441" s="68"/>
      <c r="D441" s="62"/>
      <c r="F441" s="63"/>
    </row>
    <row r="442" spans="1:6" s="66" customFormat="1" x14ac:dyDescent="0.3">
      <c r="A442" s="62"/>
      <c r="B442" s="84"/>
      <c r="C442" s="68"/>
      <c r="D442" s="62"/>
      <c r="F442" s="63"/>
    </row>
    <row r="443" spans="1:6" s="66" customFormat="1" x14ac:dyDescent="0.3">
      <c r="A443" s="62"/>
      <c r="B443" s="84"/>
      <c r="C443" s="68"/>
      <c r="D443" s="62"/>
      <c r="F443" s="63"/>
    </row>
    <row r="444" spans="1:6" s="66" customFormat="1" x14ac:dyDescent="0.3">
      <c r="A444" s="62"/>
      <c r="B444" s="84"/>
      <c r="C444" s="68"/>
      <c r="D444" s="62"/>
      <c r="F444" s="63"/>
    </row>
    <row r="445" spans="1:6" s="66" customFormat="1" x14ac:dyDescent="0.3">
      <c r="A445" s="62"/>
      <c r="B445" s="84"/>
      <c r="C445" s="68"/>
      <c r="D445" s="62"/>
      <c r="F445" s="63"/>
    </row>
    <row r="446" spans="1:6" s="66" customFormat="1" x14ac:dyDescent="0.3">
      <c r="A446" s="62"/>
      <c r="B446" s="84"/>
      <c r="C446" s="68"/>
      <c r="D446" s="62"/>
      <c r="F446" s="63"/>
    </row>
    <row r="447" spans="1:6" s="66" customFormat="1" x14ac:dyDescent="0.3">
      <c r="A447" s="62"/>
      <c r="B447" s="84"/>
      <c r="C447" s="68"/>
      <c r="D447" s="62"/>
      <c r="F447" s="63"/>
    </row>
    <row r="448" spans="1:6" s="66" customFormat="1" x14ac:dyDescent="0.3">
      <c r="A448" s="62"/>
      <c r="B448" s="84"/>
      <c r="C448" s="68"/>
      <c r="D448" s="62"/>
      <c r="F448" s="63"/>
    </row>
    <row r="449" spans="1:6" s="66" customFormat="1" x14ac:dyDescent="0.3">
      <c r="A449" s="62"/>
      <c r="B449" s="84"/>
      <c r="C449" s="68"/>
      <c r="D449" s="62"/>
      <c r="F449" s="63"/>
    </row>
    <row r="450" spans="1:6" s="66" customFormat="1" x14ac:dyDescent="0.3">
      <c r="A450" s="62"/>
      <c r="B450" s="84"/>
      <c r="C450" s="68"/>
      <c r="D450" s="62"/>
      <c r="F450" s="63"/>
    </row>
    <row r="451" spans="1:6" s="66" customFormat="1" x14ac:dyDescent="0.3">
      <c r="A451" s="62"/>
      <c r="B451" s="84"/>
      <c r="C451" s="68"/>
      <c r="D451" s="62"/>
      <c r="F451" s="63"/>
    </row>
    <row r="452" spans="1:6" s="66" customFormat="1" x14ac:dyDescent="0.3">
      <c r="A452" s="62"/>
      <c r="B452" s="84"/>
      <c r="C452" s="68"/>
      <c r="D452" s="62"/>
      <c r="F452" s="63"/>
    </row>
    <row r="453" spans="1:6" s="66" customFormat="1" x14ac:dyDescent="0.3">
      <c r="A453" s="62"/>
      <c r="B453" s="84"/>
      <c r="C453" s="68"/>
      <c r="D453" s="62"/>
      <c r="F453" s="63"/>
    </row>
    <row r="454" spans="1:6" s="66" customFormat="1" x14ac:dyDescent="0.3">
      <c r="A454" s="62"/>
      <c r="B454" s="84"/>
      <c r="C454" s="68"/>
      <c r="D454" s="62"/>
      <c r="F454" s="63"/>
    </row>
    <row r="455" spans="1:6" s="66" customFormat="1" x14ac:dyDescent="0.3">
      <c r="A455" s="62"/>
      <c r="B455" s="84"/>
      <c r="C455" s="68"/>
      <c r="D455" s="62"/>
      <c r="F455" s="63"/>
    </row>
    <row r="456" spans="1:6" s="66" customFormat="1" x14ac:dyDescent="0.3">
      <c r="A456" s="62"/>
      <c r="B456" s="84"/>
      <c r="C456" s="68"/>
      <c r="D456" s="62"/>
      <c r="F456" s="63"/>
    </row>
    <row r="457" spans="1:6" s="66" customFormat="1" x14ac:dyDescent="0.3">
      <c r="A457" s="62"/>
      <c r="B457" s="84"/>
      <c r="C457" s="68"/>
      <c r="D457" s="62"/>
      <c r="F457" s="63"/>
    </row>
    <row r="458" spans="1:6" s="66" customFormat="1" x14ac:dyDescent="0.3">
      <c r="A458" s="62"/>
      <c r="B458" s="84"/>
      <c r="C458" s="68"/>
      <c r="D458" s="62"/>
      <c r="F458" s="63"/>
    </row>
    <row r="459" spans="1:6" s="66" customFormat="1" x14ac:dyDescent="0.3">
      <c r="A459" s="62"/>
      <c r="B459" s="84"/>
      <c r="C459" s="68"/>
      <c r="D459" s="62"/>
      <c r="F459" s="63"/>
    </row>
    <row r="460" spans="1:6" s="66" customFormat="1" x14ac:dyDescent="0.3">
      <c r="A460" s="62"/>
      <c r="B460" s="84"/>
      <c r="C460" s="68"/>
      <c r="D460" s="62"/>
      <c r="F460" s="63"/>
    </row>
    <row r="461" spans="1:6" s="66" customFormat="1" x14ac:dyDescent="0.3">
      <c r="A461" s="62"/>
      <c r="B461" s="84"/>
      <c r="C461" s="68"/>
      <c r="D461" s="62"/>
      <c r="F461" s="63"/>
    </row>
    <row r="462" spans="1:6" s="66" customFormat="1" x14ac:dyDescent="0.3">
      <c r="A462" s="62"/>
      <c r="B462" s="84"/>
      <c r="C462" s="68"/>
      <c r="D462" s="62"/>
      <c r="F462" s="63"/>
    </row>
    <row r="463" spans="1:6" s="66" customFormat="1" x14ac:dyDescent="0.3">
      <c r="A463" s="62"/>
      <c r="B463" s="84"/>
      <c r="C463" s="68"/>
      <c r="D463" s="62"/>
      <c r="F463" s="63"/>
    </row>
    <row r="464" spans="1:6" s="66" customFormat="1" x14ac:dyDescent="0.3">
      <c r="A464" s="62"/>
      <c r="B464" s="84"/>
      <c r="C464" s="68"/>
      <c r="D464" s="62"/>
      <c r="F464" s="63"/>
    </row>
    <row r="465" spans="1:6" s="66" customFormat="1" x14ac:dyDescent="0.3">
      <c r="A465" s="62"/>
      <c r="B465" s="84"/>
      <c r="C465" s="68"/>
      <c r="D465" s="62"/>
      <c r="F465" s="63"/>
    </row>
    <row r="466" spans="1:6" s="66" customFormat="1" x14ac:dyDescent="0.3">
      <c r="A466" s="62"/>
      <c r="B466" s="84"/>
      <c r="C466" s="68"/>
      <c r="D466" s="62"/>
      <c r="F466" s="63"/>
    </row>
    <row r="467" spans="1:6" s="66" customFormat="1" x14ac:dyDescent="0.3">
      <c r="A467" s="62"/>
      <c r="B467" s="84"/>
      <c r="C467" s="68"/>
      <c r="D467" s="62"/>
      <c r="F467" s="63"/>
    </row>
    <row r="468" spans="1:6" s="66" customFormat="1" x14ac:dyDescent="0.3">
      <c r="A468" s="62"/>
      <c r="B468" s="84"/>
      <c r="C468" s="68"/>
      <c r="D468" s="62"/>
      <c r="F468" s="63"/>
    </row>
    <row r="469" spans="1:6" s="66" customFormat="1" x14ac:dyDescent="0.3">
      <c r="A469" s="62"/>
      <c r="B469" s="84"/>
      <c r="C469" s="68"/>
      <c r="D469" s="62"/>
      <c r="F469" s="63"/>
    </row>
    <row r="470" spans="1:6" s="66" customFormat="1" x14ac:dyDescent="0.3">
      <c r="A470" s="62"/>
      <c r="B470" s="84"/>
      <c r="C470" s="68"/>
      <c r="D470" s="62"/>
      <c r="F470" s="63"/>
    </row>
    <row r="471" spans="1:6" s="66" customFormat="1" x14ac:dyDescent="0.3">
      <c r="A471" s="62"/>
      <c r="B471" s="84"/>
      <c r="C471" s="68"/>
      <c r="D471" s="62"/>
      <c r="F471" s="63"/>
    </row>
    <row r="472" spans="1:6" s="66" customFormat="1" x14ac:dyDescent="0.3">
      <c r="A472" s="62"/>
      <c r="B472" s="84"/>
      <c r="C472" s="68"/>
      <c r="D472" s="62"/>
      <c r="F472" s="63"/>
    </row>
    <row r="473" spans="1:6" s="66" customFormat="1" x14ac:dyDescent="0.3">
      <c r="A473" s="62"/>
      <c r="B473" s="84"/>
      <c r="C473" s="68"/>
      <c r="D473" s="62"/>
      <c r="F473" s="63"/>
    </row>
    <row r="474" spans="1:6" s="66" customFormat="1" x14ac:dyDescent="0.3">
      <c r="A474" s="62"/>
      <c r="B474" s="84"/>
      <c r="C474" s="68"/>
      <c r="D474" s="62"/>
      <c r="F474" s="63"/>
    </row>
    <row r="475" spans="1:6" s="66" customFormat="1" x14ac:dyDescent="0.3">
      <c r="A475" s="62"/>
      <c r="B475" s="84"/>
      <c r="C475" s="68"/>
      <c r="D475" s="62"/>
      <c r="F475" s="63"/>
    </row>
    <row r="476" spans="1:6" s="66" customFormat="1" x14ac:dyDescent="0.3">
      <c r="A476" s="62"/>
      <c r="B476" s="84"/>
      <c r="C476" s="68"/>
      <c r="D476" s="62"/>
      <c r="F476" s="63"/>
    </row>
    <row r="477" spans="1:6" s="66" customFormat="1" x14ac:dyDescent="0.3">
      <c r="A477" s="62"/>
      <c r="B477" s="84"/>
      <c r="C477" s="68"/>
      <c r="D477" s="62"/>
      <c r="F477" s="63"/>
    </row>
    <row r="478" spans="1:6" s="66" customFormat="1" x14ac:dyDescent="0.3">
      <c r="A478" s="62"/>
      <c r="B478" s="84"/>
      <c r="C478" s="68"/>
      <c r="D478" s="62"/>
      <c r="F478" s="63"/>
    </row>
    <row r="479" spans="1:6" s="66" customFormat="1" x14ac:dyDescent="0.3">
      <c r="A479" s="62"/>
      <c r="B479" s="84"/>
      <c r="C479" s="68"/>
      <c r="D479" s="62"/>
      <c r="F479" s="63"/>
    </row>
    <row r="480" spans="1:6" s="66" customFormat="1" x14ac:dyDescent="0.3">
      <c r="A480" s="62"/>
      <c r="B480" s="84"/>
      <c r="C480" s="68"/>
      <c r="D480" s="62"/>
      <c r="F480" s="63"/>
    </row>
    <row r="481" spans="1:6" s="66" customFormat="1" x14ac:dyDescent="0.3">
      <c r="A481" s="62"/>
      <c r="B481" s="84"/>
      <c r="C481" s="68"/>
      <c r="D481" s="62"/>
      <c r="F481" s="63"/>
    </row>
    <row r="482" spans="1:6" s="66" customFormat="1" x14ac:dyDescent="0.3">
      <c r="A482" s="62"/>
      <c r="B482" s="84"/>
      <c r="C482" s="68"/>
      <c r="D482" s="62"/>
      <c r="F482" s="63"/>
    </row>
    <row r="483" spans="1:6" s="66" customFormat="1" x14ac:dyDescent="0.3">
      <c r="A483" s="62"/>
      <c r="B483" s="84"/>
      <c r="C483" s="68"/>
      <c r="D483" s="62"/>
      <c r="F483" s="63"/>
    </row>
    <row r="484" spans="1:6" s="66" customFormat="1" x14ac:dyDescent="0.3">
      <c r="A484" s="62"/>
      <c r="B484" s="84"/>
      <c r="C484" s="68"/>
      <c r="D484" s="62"/>
      <c r="F484" s="63"/>
    </row>
    <row r="485" spans="1:6" s="66" customFormat="1" x14ac:dyDescent="0.3">
      <c r="A485" s="62"/>
      <c r="B485" s="84"/>
      <c r="C485" s="68"/>
      <c r="D485" s="62"/>
      <c r="F485" s="63"/>
    </row>
    <row r="486" spans="1:6" s="66" customFormat="1" x14ac:dyDescent="0.3">
      <c r="A486" s="62"/>
      <c r="B486" s="84"/>
      <c r="C486" s="68"/>
      <c r="D486" s="62"/>
      <c r="F486" s="63"/>
    </row>
    <row r="487" spans="1:6" s="66" customFormat="1" x14ac:dyDescent="0.3">
      <c r="A487" s="62"/>
      <c r="B487" s="84"/>
      <c r="C487" s="68"/>
      <c r="D487" s="62"/>
      <c r="F487" s="63"/>
    </row>
    <row r="488" spans="1:6" s="66" customFormat="1" x14ac:dyDescent="0.3">
      <c r="A488" s="62"/>
      <c r="B488" s="84"/>
      <c r="C488" s="68"/>
      <c r="D488" s="62"/>
      <c r="F488" s="63"/>
    </row>
    <row r="489" spans="1:6" s="66" customFormat="1" x14ac:dyDescent="0.3">
      <c r="A489" s="62"/>
      <c r="B489" s="84"/>
      <c r="C489" s="68"/>
      <c r="D489" s="62"/>
      <c r="F489" s="63"/>
    </row>
    <row r="490" spans="1:6" s="66" customFormat="1" x14ac:dyDescent="0.3">
      <c r="A490" s="62"/>
      <c r="B490" s="84"/>
      <c r="C490" s="68"/>
      <c r="D490" s="62"/>
      <c r="F490" s="63"/>
    </row>
    <row r="491" spans="1:6" s="66" customFormat="1" x14ac:dyDescent="0.3">
      <c r="A491" s="62"/>
      <c r="B491" s="84"/>
      <c r="C491" s="68"/>
      <c r="D491" s="62"/>
      <c r="F491" s="63"/>
    </row>
    <row r="492" spans="1:6" s="66" customFormat="1" x14ac:dyDescent="0.3">
      <c r="A492" s="62"/>
      <c r="B492" s="84"/>
      <c r="C492" s="68"/>
      <c r="D492" s="62"/>
      <c r="F492" s="63"/>
    </row>
    <row r="493" spans="1:6" s="66" customFormat="1" x14ac:dyDescent="0.3">
      <c r="A493" s="62"/>
      <c r="B493" s="84"/>
      <c r="C493" s="68"/>
      <c r="D493" s="62"/>
      <c r="F493" s="63"/>
    </row>
    <row r="494" spans="1:6" s="66" customFormat="1" x14ac:dyDescent="0.3">
      <c r="A494" s="62"/>
      <c r="B494" s="84"/>
      <c r="C494" s="68"/>
      <c r="D494" s="62"/>
      <c r="F494" s="63"/>
    </row>
    <row r="495" spans="1:6" s="66" customFormat="1" x14ac:dyDescent="0.3">
      <c r="A495" s="62"/>
      <c r="B495" s="84"/>
      <c r="C495" s="68"/>
      <c r="D495" s="62"/>
      <c r="F495" s="63"/>
    </row>
    <row r="496" spans="1:6" s="66" customFormat="1" x14ac:dyDescent="0.3">
      <c r="A496" s="62"/>
      <c r="B496" s="84"/>
      <c r="C496" s="68"/>
      <c r="D496" s="62"/>
      <c r="F496" s="63"/>
    </row>
    <row r="497" spans="1:6" s="66" customFormat="1" x14ac:dyDescent="0.3">
      <c r="A497" s="62"/>
      <c r="B497" s="84"/>
      <c r="C497" s="68"/>
      <c r="D497" s="62"/>
      <c r="F497" s="63"/>
    </row>
    <row r="498" spans="1:6" s="66" customFormat="1" x14ac:dyDescent="0.3">
      <c r="A498" s="62"/>
      <c r="B498" s="84"/>
      <c r="C498" s="68"/>
      <c r="D498" s="62"/>
      <c r="F498" s="63"/>
    </row>
    <row r="499" spans="1:6" s="66" customFormat="1" x14ac:dyDescent="0.3">
      <c r="A499" s="62"/>
      <c r="B499" s="84"/>
      <c r="C499" s="68"/>
      <c r="D499" s="62"/>
      <c r="F499" s="63"/>
    </row>
    <row r="500" spans="1:6" s="66" customFormat="1" x14ac:dyDescent="0.3">
      <c r="A500" s="62"/>
      <c r="B500" s="84"/>
      <c r="C500" s="68"/>
      <c r="D500" s="62"/>
      <c r="F500" s="63"/>
    </row>
    <row r="501" spans="1:6" s="66" customFormat="1" x14ac:dyDescent="0.3">
      <c r="A501" s="62"/>
      <c r="B501" s="84"/>
      <c r="C501" s="68"/>
      <c r="D501" s="62"/>
      <c r="F501" s="63"/>
    </row>
    <row r="502" spans="1:6" s="66" customFormat="1" x14ac:dyDescent="0.3">
      <c r="A502" s="62"/>
      <c r="B502" s="84"/>
      <c r="C502" s="68"/>
      <c r="D502" s="62"/>
      <c r="F502" s="63"/>
    </row>
    <row r="503" spans="1:6" s="66" customFormat="1" x14ac:dyDescent="0.3">
      <c r="A503" s="62"/>
      <c r="B503" s="84"/>
      <c r="C503" s="68"/>
      <c r="D503" s="62"/>
      <c r="F503" s="63"/>
    </row>
    <row r="504" spans="1:6" s="66" customFormat="1" x14ac:dyDescent="0.3">
      <c r="A504" s="62"/>
      <c r="B504" s="84"/>
      <c r="C504" s="68"/>
      <c r="D504" s="62"/>
      <c r="F504" s="63"/>
    </row>
    <row r="505" spans="1:6" s="66" customFormat="1" x14ac:dyDescent="0.3">
      <c r="A505" s="62"/>
      <c r="B505" s="84"/>
      <c r="C505" s="68"/>
      <c r="D505" s="62"/>
      <c r="F505" s="63"/>
    </row>
    <row r="506" spans="1:6" s="66" customFormat="1" x14ac:dyDescent="0.3">
      <c r="A506" s="62"/>
      <c r="B506" s="84"/>
      <c r="C506" s="68"/>
      <c r="D506" s="62"/>
      <c r="F506" s="63"/>
    </row>
    <row r="507" spans="1:6" s="66" customFormat="1" x14ac:dyDescent="0.3">
      <c r="A507" s="62"/>
      <c r="B507" s="84"/>
      <c r="C507" s="68"/>
      <c r="D507" s="62"/>
      <c r="F507" s="63"/>
    </row>
    <row r="508" spans="1:6" s="66" customFormat="1" x14ac:dyDescent="0.3">
      <c r="A508" s="62"/>
      <c r="B508" s="84"/>
      <c r="C508" s="68"/>
      <c r="D508" s="62"/>
      <c r="F508" s="63"/>
    </row>
    <row r="509" spans="1:6" s="66" customFormat="1" x14ac:dyDescent="0.3">
      <c r="A509" s="62"/>
      <c r="B509" s="84"/>
      <c r="C509" s="68"/>
      <c r="D509" s="62"/>
      <c r="F509" s="63"/>
    </row>
    <row r="510" spans="1:6" s="66" customFormat="1" x14ac:dyDescent="0.3">
      <c r="A510" s="62"/>
      <c r="B510" s="84"/>
      <c r="C510" s="68"/>
      <c r="D510" s="62"/>
      <c r="F510" s="63"/>
    </row>
    <row r="511" spans="1:6" s="66" customFormat="1" x14ac:dyDescent="0.3">
      <c r="A511" s="62"/>
      <c r="B511" s="84"/>
      <c r="C511" s="68"/>
      <c r="D511" s="62"/>
      <c r="F511" s="63"/>
    </row>
    <row r="512" spans="1:6" s="66" customFormat="1" x14ac:dyDescent="0.3">
      <c r="A512" s="62"/>
      <c r="B512" s="84"/>
      <c r="C512" s="68"/>
      <c r="D512" s="62"/>
      <c r="F512" s="63"/>
    </row>
    <row r="513" spans="1:6" s="66" customFormat="1" x14ac:dyDescent="0.3">
      <c r="A513" s="62"/>
      <c r="B513" s="84"/>
      <c r="C513" s="68"/>
      <c r="D513" s="62"/>
      <c r="F513" s="63"/>
    </row>
    <row r="514" spans="1:6" s="66" customFormat="1" x14ac:dyDescent="0.3">
      <c r="A514" s="62"/>
      <c r="B514" s="84"/>
      <c r="C514" s="68"/>
      <c r="D514" s="62"/>
      <c r="F514" s="63"/>
    </row>
    <row r="515" spans="1:6" s="66" customFormat="1" x14ac:dyDescent="0.3">
      <c r="A515" s="62"/>
      <c r="B515" s="84"/>
      <c r="C515" s="68"/>
      <c r="D515" s="62"/>
      <c r="F515" s="63"/>
    </row>
    <row r="516" spans="1:6" s="66" customFormat="1" x14ac:dyDescent="0.3">
      <c r="A516" s="62"/>
      <c r="B516" s="84"/>
      <c r="C516" s="68"/>
      <c r="D516" s="62"/>
      <c r="F516" s="63"/>
    </row>
    <row r="517" spans="1:6" s="66" customFormat="1" x14ac:dyDescent="0.3">
      <c r="A517" s="62"/>
      <c r="B517" s="84"/>
      <c r="C517" s="68"/>
      <c r="D517" s="62"/>
      <c r="F517" s="63"/>
    </row>
    <row r="518" spans="1:6" s="66" customFormat="1" x14ac:dyDescent="0.3">
      <c r="A518" s="62"/>
      <c r="B518" s="84"/>
      <c r="C518" s="68"/>
      <c r="D518" s="62"/>
      <c r="F518" s="63"/>
    </row>
    <row r="519" spans="1:6" s="66" customFormat="1" x14ac:dyDescent="0.3">
      <c r="A519" s="62"/>
      <c r="B519" s="84"/>
      <c r="C519" s="68"/>
      <c r="D519" s="62"/>
      <c r="F519" s="63"/>
    </row>
    <row r="520" spans="1:6" s="66" customFormat="1" x14ac:dyDescent="0.3">
      <c r="A520" s="62"/>
      <c r="B520" s="84"/>
      <c r="C520" s="68"/>
      <c r="D520" s="62"/>
      <c r="F520" s="63"/>
    </row>
    <row r="521" spans="1:6" s="66" customFormat="1" x14ac:dyDescent="0.3">
      <c r="A521" s="62"/>
      <c r="B521" s="84"/>
      <c r="C521" s="68"/>
      <c r="D521" s="62"/>
      <c r="F521" s="63"/>
    </row>
    <row r="522" spans="1:6" s="66" customFormat="1" x14ac:dyDescent="0.3">
      <c r="A522" s="62"/>
      <c r="B522" s="84"/>
      <c r="C522" s="68"/>
      <c r="D522" s="62"/>
      <c r="F522" s="63"/>
    </row>
    <row r="523" spans="1:6" s="66" customFormat="1" x14ac:dyDescent="0.3">
      <c r="A523" s="62"/>
      <c r="B523" s="84"/>
      <c r="C523" s="68"/>
      <c r="D523" s="62"/>
      <c r="F523" s="63"/>
    </row>
    <row r="524" spans="1:6" s="66" customFormat="1" x14ac:dyDescent="0.3">
      <c r="A524" s="62"/>
      <c r="B524" s="84"/>
      <c r="C524" s="68"/>
      <c r="D524" s="62"/>
      <c r="F524" s="63"/>
    </row>
    <row r="525" spans="1:6" s="66" customFormat="1" x14ac:dyDescent="0.3">
      <c r="A525" s="62"/>
      <c r="B525" s="84"/>
      <c r="C525" s="68"/>
      <c r="D525" s="62"/>
      <c r="F525" s="63"/>
    </row>
    <row r="526" spans="1:6" s="66" customFormat="1" x14ac:dyDescent="0.3">
      <c r="A526" s="62"/>
      <c r="B526" s="84"/>
      <c r="C526" s="68"/>
      <c r="D526" s="62"/>
      <c r="F526" s="63"/>
    </row>
    <row r="527" spans="1:6" s="66" customFormat="1" x14ac:dyDescent="0.3">
      <c r="A527" s="62"/>
      <c r="B527" s="84"/>
      <c r="C527" s="68"/>
      <c r="D527" s="62"/>
      <c r="F527" s="63"/>
    </row>
    <row r="528" spans="1:6" s="66" customFormat="1" x14ac:dyDescent="0.3">
      <c r="A528" s="62"/>
      <c r="B528" s="84"/>
      <c r="C528" s="68"/>
      <c r="D528" s="62"/>
      <c r="F528" s="63"/>
    </row>
    <row r="529" spans="1:6" s="66" customFormat="1" x14ac:dyDescent="0.3">
      <c r="A529" s="62"/>
      <c r="B529" s="84"/>
      <c r="C529" s="68"/>
      <c r="D529" s="62"/>
      <c r="F529" s="63"/>
    </row>
    <row r="530" spans="1:6" s="66" customFormat="1" x14ac:dyDescent="0.3">
      <c r="A530" s="62"/>
      <c r="B530" s="84"/>
      <c r="C530" s="68"/>
      <c r="D530" s="62"/>
      <c r="F530" s="63"/>
    </row>
    <row r="531" spans="1:6" s="66" customFormat="1" x14ac:dyDescent="0.3">
      <c r="A531" s="62"/>
      <c r="B531" s="84"/>
      <c r="C531" s="68"/>
      <c r="D531" s="62"/>
      <c r="F531" s="63"/>
    </row>
    <row r="532" spans="1:6" s="66" customFormat="1" x14ac:dyDescent="0.3">
      <c r="A532" s="62"/>
      <c r="B532" s="84"/>
      <c r="C532" s="68"/>
      <c r="D532" s="62"/>
      <c r="F532" s="63"/>
    </row>
    <row r="533" spans="1:6" s="66" customFormat="1" x14ac:dyDescent="0.3">
      <c r="A533" s="62"/>
      <c r="B533" s="84"/>
      <c r="C533" s="68"/>
      <c r="D533" s="62"/>
      <c r="F533" s="63"/>
    </row>
    <row r="534" spans="1:6" s="66" customFormat="1" x14ac:dyDescent="0.3">
      <c r="A534" s="62"/>
      <c r="B534" s="84"/>
      <c r="C534" s="68"/>
      <c r="D534" s="62"/>
      <c r="F534" s="63"/>
    </row>
    <row r="535" spans="1:6" s="66" customFormat="1" x14ac:dyDescent="0.3">
      <c r="A535" s="62"/>
      <c r="B535" s="84"/>
      <c r="C535" s="68"/>
      <c r="D535" s="62"/>
      <c r="F535" s="63"/>
    </row>
    <row r="536" spans="1:6" s="66" customFormat="1" x14ac:dyDescent="0.3">
      <c r="A536" s="62"/>
      <c r="B536" s="84"/>
      <c r="C536" s="68"/>
      <c r="D536" s="62"/>
      <c r="F536" s="63"/>
    </row>
    <row r="537" spans="1:6" s="66" customFormat="1" x14ac:dyDescent="0.3">
      <c r="A537" s="62"/>
      <c r="B537" s="84"/>
      <c r="C537" s="68"/>
      <c r="D537" s="62"/>
      <c r="F537" s="63"/>
    </row>
    <row r="538" spans="1:6" s="66" customFormat="1" x14ac:dyDescent="0.3">
      <c r="A538" s="62"/>
      <c r="B538" s="84"/>
      <c r="C538" s="68"/>
      <c r="D538" s="62"/>
      <c r="F538" s="63"/>
    </row>
    <row r="539" spans="1:6" s="66" customFormat="1" x14ac:dyDescent="0.3">
      <c r="A539" s="62"/>
      <c r="B539" s="84"/>
      <c r="C539" s="68"/>
      <c r="D539" s="62"/>
      <c r="F539" s="63"/>
    </row>
    <row r="540" spans="1:6" s="66" customFormat="1" x14ac:dyDescent="0.3">
      <c r="A540" s="62"/>
      <c r="B540" s="84"/>
      <c r="C540" s="68"/>
      <c r="D540" s="62"/>
      <c r="F540" s="63"/>
    </row>
    <row r="541" spans="1:6" s="66" customFormat="1" x14ac:dyDescent="0.3">
      <c r="A541" s="62"/>
      <c r="B541" s="84"/>
      <c r="C541" s="68"/>
      <c r="D541" s="62"/>
      <c r="F541" s="63"/>
    </row>
    <row r="542" spans="1:6" s="66" customFormat="1" x14ac:dyDescent="0.3">
      <c r="A542" s="62"/>
      <c r="B542" s="84"/>
      <c r="C542" s="68"/>
      <c r="D542" s="62"/>
      <c r="F542" s="63"/>
    </row>
    <row r="543" spans="1:6" s="66" customFormat="1" x14ac:dyDescent="0.3">
      <c r="A543" s="62"/>
      <c r="B543" s="84"/>
      <c r="C543" s="68"/>
      <c r="D543" s="62"/>
      <c r="F543" s="63"/>
    </row>
    <row r="544" spans="1:6" s="66" customFormat="1" x14ac:dyDescent="0.3">
      <c r="A544" s="62"/>
      <c r="B544" s="84"/>
      <c r="C544" s="68"/>
      <c r="D544" s="62"/>
      <c r="F544" s="63"/>
    </row>
    <row r="545" spans="1:6" s="66" customFormat="1" x14ac:dyDescent="0.3">
      <c r="A545" s="62"/>
      <c r="B545" s="84"/>
      <c r="C545" s="68"/>
      <c r="D545" s="62"/>
      <c r="F545" s="63"/>
    </row>
    <row r="546" spans="1:6" s="66" customFormat="1" x14ac:dyDescent="0.3">
      <c r="A546" s="62"/>
      <c r="B546" s="84"/>
      <c r="C546" s="68"/>
      <c r="D546" s="62"/>
      <c r="F546" s="63"/>
    </row>
    <row r="547" spans="1:6" s="66" customFormat="1" x14ac:dyDescent="0.3">
      <c r="A547" s="62"/>
      <c r="B547" s="84"/>
      <c r="C547" s="68"/>
      <c r="D547" s="62"/>
      <c r="F547" s="63"/>
    </row>
    <row r="548" spans="1:6" s="66" customFormat="1" x14ac:dyDescent="0.3">
      <c r="A548" s="62"/>
      <c r="B548" s="84"/>
      <c r="C548" s="68"/>
      <c r="D548" s="62"/>
      <c r="F548" s="63"/>
    </row>
    <row r="549" spans="1:6" s="66" customFormat="1" x14ac:dyDescent="0.3">
      <c r="A549" s="62"/>
      <c r="B549" s="84"/>
      <c r="C549" s="68"/>
      <c r="D549" s="62"/>
      <c r="F549" s="63"/>
    </row>
    <row r="550" spans="1:6" s="66" customFormat="1" x14ac:dyDescent="0.3">
      <c r="A550" s="62"/>
      <c r="B550" s="84"/>
      <c r="C550" s="68"/>
      <c r="D550" s="62"/>
      <c r="F550" s="63"/>
    </row>
    <row r="551" spans="1:6" s="66" customFormat="1" x14ac:dyDescent="0.3">
      <c r="A551" s="62"/>
      <c r="B551" s="84"/>
      <c r="C551" s="68"/>
      <c r="D551" s="62"/>
      <c r="F551" s="63"/>
    </row>
    <row r="552" spans="1:6" s="66" customFormat="1" x14ac:dyDescent="0.3">
      <c r="A552" s="62"/>
      <c r="B552" s="84"/>
      <c r="C552" s="68"/>
      <c r="D552" s="62"/>
      <c r="F552" s="63"/>
    </row>
    <row r="553" spans="1:6" s="66" customFormat="1" x14ac:dyDescent="0.3">
      <c r="A553" s="62"/>
      <c r="B553" s="84"/>
      <c r="C553" s="68"/>
      <c r="D553" s="62"/>
      <c r="F553" s="63"/>
    </row>
    <row r="554" spans="1:6" s="66" customFormat="1" x14ac:dyDescent="0.3">
      <c r="A554" s="62"/>
      <c r="B554" s="84"/>
      <c r="C554" s="68"/>
      <c r="D554" s="62"/>
      <c r="F554" s="63"/>
    </row>
    <row r="555" spans="1:6" s="66" customFormat="1" x14ac:dyDescent="0.3">
      <c r="A555" s="62"/>
      <c r="B555" s="84"/>
      <c r="C555" s="68"/>
      <c r="D555" s="62"/>
      <c r="F555" s="63"/>
    </row>
    <row r="556" spans="1:6" s="66" customFormat="1" x14ac:dyDescent="0.3">
      <c r="A556" s="62"/>
      <c r="B556" s="84"/>
      <c r="C556" s="68"/>
      <c r="D556" s="62"/>
      <c r="F556" s="63"/>
    </row>
    <row r="557" spans="1:6" s="66" customFormat="1" x14ac:dyDescent="0.3">
      <c r="A557" s="62"/>
      <c r="B557" s="84"/>
      <c r="C557" s="68"/>
      <c r="D557" s="62"/>
      <c r="F557" s="63"/>
    </row>
    <row r="558" spans="1:6" s="66" customFormat="1" x14ac:dyDescent="0.3">
      <c r="A558" s="62"/>
      <c r="B558" s="84"/>
      <c r="C558" s="68"/>
      <c r="D558" s="62"/>
      <c r="F558" s="63"/>
    </row>
    <row r="559" spans="1:6" s="66" customFormat="1" x14ac:dyDescent="0.3">
      <c r="A559" s="62"/>
      <c r="B559" s="84"/>
      <c r="C559" s="68"/>
      <c r="D559" s="62"/>
      <c r="F559" s="63"/>
    </row>
    <row r="560" spans="1:6" s="66" customFormat="1" x14ac:dyDescent="0.3">
      <c r="A560" s="62"/>
      <c r="B560" s="84"/>
      <c r="C560" s="68"/>
      <c r="D560" s="62"/>
      <c r="F560" s="63"/>
    </row>
    <row r="561" spans="1:6" s="66" customFormat="1" x14ac:dyDescent="0.3">
      <c r="A561" s="62"/>
      <c r="B561" s="84"/>
      <c r="C561" s="68"/>
      <c r="D561" s="62"/>
      <c r="F561" s="63"/>
    </row>
    <row r="562" spans="1:6" s="66" customFormat="1" x14ac:dyDescent="0.3">
      <c r="A562" s="62"/>
      <c r="B562" s="84"/>
      <c r="C562" s="68"/>
      <c r="D562" s="62"/>
      <c r="F562" s="63"/>
    </row>
    <row r="563" spans="1:6" s="66" customFormat="1" x14ac:dyDescent="0.3">
      <c r="A563" s="62"/>
      <c r="B563" s="84"/>
      <c r="C563" s="68"/>
      <c r="D563" s="62"/>
      <c r="F563" s="63"/>
    </row>
    <row r="564" spans="1:6" s="66" customFormat="1" x14ac:dyDescent="0.3">
      <c r="A564" s="62"/>
      <c r="B564" s="84"/>
      <c r="C564" s="68"/>
      <c r="D564" s="62"/>
      <c r="F564" s="63"/>
    </row>
    <row r="565" spans="1:6" s="66" customFormat="1" x14ac:dyDescent="0.3">
      <c r="A565" s="62"/>
      <c r="B565" s="84"/>
      <c r="C565" s="68"/>
      <c r="D565" s="62"/>
      <c r="F565" s="63"/>
    </row>
    <row r="566" spans="1:6" s="66" customFormat="1" x14ac:dyDescent="0.3">
      <c r="A566" s="62"/>
      <c r="B566" s="84"/>
      <c r="C566" s="68"/>
      <c r="D566" s="62"/>
      <c r="F566" s="63"/>
    </row>
    <row r="567" spans="1:6" s="66" customFormat="1" x14ac:dyDescent="0.3">
      <c r="A567" s="62"/>
      <c r="B567" s="84"/>
      <c r="C567" s="68"/>
      <c r="D567" s="62"/>
      <c r="F567" s="63"/>
    </row>
    <row r="568" spans="1:6" s="66" customFormat="1" x14ac:dyDescent="0.3">
      <c r="A568" s="62"/>
      <c r="B568" s="84"/>
      <c r="C568" s="68"/>
      <c r="D568" s="62"/>
      <c r="F568" s="63"/>
    </row>
    <row r="569" spans="1:6" s="66" customFormat="1" x14ac:dyDescent="0.3">
      <c r="A569" s="62"/>
      <c r="B569" s="84"/>
      <c r="C569" s="68"/>
      <c r="D569" s="62"/>
      <c r="F569" s="63"/>
    </row>
    <row r="570" spans="1:6" s="66" customFormat="1" x14ac:dyDescent="0.3">
      <c r="A570" s="62"/>
      <c r="B570" s="84"/>
      <c r="C570" s="68"/>
      <c r="D570" s="62"/>
      <c r="F570" s="63"/>
    </row>
    <row r="571" spans="1:6" s="66" customFormat="1" x14ac:dyDescent="0.3">
      <c r="A571" s="62"/>
      <c r="B571" s="84"/>
      <c r="C571" s="68"/>
      <c r="D571" s="62"/>
      <c r="F571" s="63"/>
    </row>
    <row r="572" spans="1:6" s="66" customFormat="1" x14ac:dyDescent="0.3">
      <c r="A572" s="62"/>
      <c r="B572" s="84"/>
      <c r="C572" s="68"/>
      <c r="D572" s="62"/>
      <c r="F572" s="63"/>
    </row>
    <row r="573" spans="1:6" s="66" customFormat="1" x14ac:dyDescent="0.3">
      <c r="A573" s="62"/>
      <c r="B573" s="84"/>
      <c r="C573" s="68"/>
      <c r="D573" s="62"/>
      <c r="F573" s="63"/>
    </row>
    <row r="574" spans="1:6" s="66" customFormat="1" x14ac:dyDescent="0.3">
      <c r="A574" s="62"/>
      <c r="B574" s="84"/>
      <c r="C574" s="68"/>
      <c r="D574" s="62"/>
      <c r="F574" s="63"/>
    </row>
    <row r="575" spans="1:6" s="66" customFormat="1" x14ac:dyDescent="0.3">
      <c r="A575" s="62"/>
      <c r="B575" s="84"/>
      <c r="C575" s="68"/>
      <c r="D575" s="62"/>
      <c r="F575" s="63"/>
    </row>
    <row r="576" spans="1:6" s="66" customFormat="1" x14ac:dyDescent="0.3">
      <c r="A576" s="62"/>
      <c r="B576" s="84"/>
      <c r="C576" s="68"/>
      <c r="D576" s="62"/>
      <c r="F576" s="63"/>
    </row>
    <row r="577" spans="1:6" s="66" customFormat="1" x14ac:dyDescent="0.3">
      <c r="A577" s="62"/>
      <c r="B577" s="84"/>
      <c r="C577" s="68"/>
      <c r="D577" s="62"/>
      <c r="F577" s="63"/>
    </row>
    <row r="578" spans="1:6" s="66" customFormat="1" x14ac:dyDescent="0.3">
      <c r="A578" s="62"/>
      <c r="B578" s="84"/>
      <c r="C578" s="68"/>
      <c r="D578" s="62"/>
      <c r="F578" s="63"/>
    </row>
    <row r="579" spans="1:6" s="66" customFormat="1" x14ac:dyDescent="0.3">
      <c r="A579" s="62"/>
      <c r="B579" s="84"/>
      <c r="C579" s="68"/>
      <c r="D579" s="62"/>
      <c r="F579" s="63"/>
    </row>
    <row r="580" spans="1:6" s="66" customFormat="1" x14ac:dyDescent="0.3">
      <c r="A580" s="62"/>
      <c r="B580" s="84"/>
      <c r="C580" s="68"/>
      <c r="D580" s="62"/>
      <c r="F580" s="63"/>
    </row>
    <row r="581" spans="1:6" s="66" customFormat="1" x14ac:dyDescent="0.3">
      <c r="A581" s="62"/>
      <c r="B581" s="84"/>
      <c r="C581" s="68"/>
      <c r="D581" s="62"/>
      <c r="F581" s="63"/>
    </row>
    <row r="582" spans="1:6" s="66" customFormat="1" x14ac:dyDescent="0.3">
      <c r="A582" s="62"/>
      <c r="B582" s="84"/>
      <c r="C582" s="68"/>
      <c r="D582" s="62"/>
      <c r="F582" s="63"/>
    </row>
    <row r="583" spans="1:6" s="66" customFormat="1" x14ac:dyDescent="0.3">
      <c r="A583" s="62"/>
      <c r="B583" s="84"/>
      <c r="C583" s="68"/>
      <c r="D583" s="62"/>
      <c r="F583" s="63"/>
    </row>
    <row r="584" spans="1:6" s="66" customFormat="1" x14ac:dyDescent="0.3">
      <c r="A584" s="62"/>
      <c r="B584" s="84"/>
      <c r="C584" s="68"/>
      <c r="D584" s="62"/>
      <c r="F584" s="63"/>
    </row>
    <row r="585" spans="1:6" s="66" customFormat="1" x14ac:dyDescent="0.3">
      <c r="A585" s="62"/>
      <c r="B585" s="84"/>
      <c r="C585" s="68"/>
      <c r="D585" s="62"/>
      <c r="F585" s="63"/>
    </row>
    <row r="586" spans="1:6" s="66" customFormat="1" x14ac:dyDescent="0.3">
      <c r="A586" s="62"/>
      <c r="B586" s="84"/>
      <c r="C586" s="68"/>
      <c r="D586" s="62"/>
      <c r="F586" s="63"/>
    </row>
    <row r="587" spans="1:6" s="66" customFormat="1" x14ac:dyDescent="0.3">
      <c r="A587" s="62"/>
      <c r="B587" s="84"/>
      <c r="C587" s="68"/>
      <c r="D587" s="62"/>
      <c r="F587" s="63"/>
    </row>
    <row r="588" spans="1:6" s="66" customFormat="1" x14ac:dyDescent="0.3">
      <c r="A588" s="62"/>
      <c r="B588" s="84"/>
      <c r="C588" s="68"/>
      <c r="D588" s="62"/>
      <c r="F588" s="63"/>
    </row>
    <row r="589" spans="1:6" s="66" customFormat="1" x14ac:dyDescent="0.3">
      <c r="A589" s="62"/>
      <c r="B589" s="84"/>
      <c r="C589" s="68"/>
      <c r="D589" s="62"/>
      <c r="F589" s="63"/>
    </row>
    <row r="590" spans="1:6" s="66" customFormat="1" x14ac:dyDescent="0.3">
      <c r="A590" s="62"/>
      <c r="B590" s="84"/>
      <c r="C590" s="68"/>
      <c r="D590" s="62"/>
      <c r="F590" s="63"/>
    </row>
    <row r="591" spans="1:6" s="66" customFormat="1" x14ac:dyDescent="0.3">
      <c r="A591" s="62"/>
      <c r="B591" s="84"/>
      <c r="C591" s="68"/>
      <c r="D591" s="62"/>
      <c r="F591" s="63"/>
    </row>
    <row r="592" spans="1:6" s="66" customFormat="1" x14ac:dyDescent="0.3">
      <c r="A592" s="62"/>
      <c r="B592" s="84"/>
      <c r="C592" s="68"/>
      <c r="D592" s="62"/>
      <c r="F592" s="63"/>
    </row>
    <row r="593" spans="1:6" s="66" customFormat="1" x14ac:dyDescent="0.3">
      <c r="A593" s="62"/>
      <c r="B593" s="84"/>
      <c r="C593" s="68"/>
      <c r="D593" s="62"/>
      <c r="F593" s="63"/>
    </row>
    <row r="594" spans="1:6" s="66" customFormat="1" x14ac:dyDescent="0.3">
      <c r="A594" s="62"/>
      <c r="B594" s="84"/>
      <c r="C594" s="68"/>
      <c r="D594" s="62"/>
      <c r="F594" s="63"/>
    </row>
    <row r="595" spans="1:6" s="66" customFormat="1" x14ac:dyDescent="0.3">
      <c r="A595" s="62"/>
      <c r="B595" s="84"/>
      <c r="C595" s="68"/>
      <c r="D595" s="62"/>
      <c r="F595" s="63"/>
    </row>
    <row r="596" spans="1:6" s="66" customFormat="1" x14ac:dyDescent="0.3">
      <c r="A596" s="62"/>
      <c r="B596" s="84"/>
      <c r="C596" s="68"/>
      <c r="D596" s="62"/>
      <c r="F596" s="63"/>
    </row>
    <row r="597" spans="1:6" s="66" customFormat="1" x14ac:dyDescent="0.3">
      <c r="A597" s="62"/>
      <c r="B597" s="84"/>
      <c r="C597" s="68"/>
      <c r="D597" s="62"/>
      <c r="F597" s="63"/>
    </row>
    <row r="598" spans="1:6" s="66" customFormat="1" x14ac:dyDescent="0.3">
      <c r="A598" s="62"/>
      <c r="B598" s="84"/>
      <c r="C598" s="68"/>
      <c r="D598" s="62"/>
      <c r="F598" s="63"/>
    </row>
    <row r="599" spans="1:6" s="66" customFormat="1" x14ac:dyDescent="0.3">
      <c r="A599" s="62"/>
      <c r="B599" s="84"/>
      <c r="C599" s="68"/>
      <c r="D599" s="62"/>
      <c r="F599" s="63"/>
    </row>
    <row r="600" spans="1:6" s="66" customFormat="1" x14ac:dyDescent="0.3">
      <c r="A600" s="62"/>
      <c r="B600" s="84"/>
      <c r="C600" s="68"/>
      <c r="D600" s="62"/>
      <c r="F600" s="63"/>
    </row>
    <row r="601" spans="1:6" s="66" customFormat="1" x14ac:dyDescent="0.3">
      <c r="A601" s="62"/>
      <c r="B601" s="84"/>
      <c r="C601" s="68"/>
      <c r="D601" s="62"/>
      <c r="F601" s="63"/>
    </row>
    <row r="602" spans="1:6" s="66" customFormat="1" x14ac:dyDescent="0.3">
      <c r="A602" s="62"/>
      <c r="B602" s="84"/>
      <c r="C602" s="68"/>
      <c r="D602" s="62"/>
      <c r="F602" s="63"/>
    </row>
    <row r="603" spans="1:6" s="66" customFormat="1" x14ac:dyDescent="0.3">
      <c r="A603" s="62"/>
      <c r="B603" s="84"/>
      <c r="C603" s="68"/>
      <c r="D603" s="62"/>
      <c r="F603" s="63"/>
    </row>
    <row r="604" spans="1:6" s="66" customFormat="1" x14ac:dyDescent="0.3">
      <c r="A604" s="62"/>
      <c r="B604" s="84"/>
      <c r="C604" s="68"/>
      <c r="D604" s="62"/>
      <c r="F604" s="63"/>
    </row>
    <row r="605" spans="1:6" s="66" customFormat="1" x14ac:dyDescent="0.3">
      <c r="A605" s="62"/>
      <c r="B605" s="84"/>
      <c r="C605" s="68"/>
      <c r="D605" s="62"/>
      <c r="F605" s="63"/>
    </row>
    <row r="606" spans="1:6" s="66" customFormat="1" x14ac:dyDescent="0.3">
      <c r="A606" s="62"/>
      <c r="B606" s="84"/>
      <c r="C606" s="68"/>
      <c r="D606" s="62"/>
      <c r="F606" s="63"/>
    </row>
    <row r="607" spans="1:6" s="66" customFormat="1" x14ac:dyDescent="0.3">
      <c r="A607" s="62"/>
      <c r="B607" s="84"/>
      <c r="C607" s="68"/>
      <c r="D607" s="62"/>
      <c r="F607" s="63"/>
    </row>
    <row r="608" spans="1:6" s="66" customFormat="1" x14ac:dyDescent="0.3">
      <c r="A608" s="62"/>
      <c r="B608" s="84"/>
      <c r="C608" s="68"/>
      <c r="D608" s="62"/>
      <c r="F608" s="63"/>
    </row>
    <row r="609" spans="1:6" s="66" customFormat="1" x14ac:dyDescent="0.3">
      <c r="A609" s="62"/>
      <c r="B609" s="84"/>
      <c r="C609" s="68"/>
      <c r="D609" s="62"/>
      <c r="F609" s="63"/>
    </row>
    <row r="610" spans="1:6" s="66" customFormat="1" x14ac:dyDescent="0.3">
      <c r="A610" s="62"/>
      <c r="B610" s="84"/>
      <c r="C610" s="68"/>
      <c r="D610" s="62"/>
      <c r="F610" s="63"/>
    </row>
    <row r="611" spans="1:6" s="66" customFormat="1" x14ac:dyDescent="0.3">
      <c r="A611" s="62"/>
      <c r="B611" s="84"/>
      <c r="C611" s="68"/>
      <c r="D611" s="62"/>
      <c r="F611" s="63"/>
    </row>
    <row r="612" spans="1:6" s="66" customFormat="1" x14ac:dyDescent="0.3">
      <c r="A612" s="62"/>
      <c r="B612" s="84"/>
      <c r="C612" s="68"/>
      <c r="D612" s="62"/>
      <c r="F612" s="63"/>
    </row>
    <row r="613" spans="1:6" s="66" customFormat="1" x14ac:dyDescent="0.3">
      <c r="A613" s="62"/>
      <c r="B613" s="84"/>
      <c r="C613" s="68"/>
      <c r="D613" s="62"/>
      <c r="F613" s="63"/>
    </row>
    <row r="614" spans="1:6" s="66" customFormat="1" x14ac:dyDescent="0.3">
      <c r="A614" s="62"/>
      <c r="B614" s="84"/>
      <c r="C614" s="68"/>
      <c r="D614" s="62"/>
      <c r="F614" s="63"/>
    </row>
    <row r="615" spans="1:6" s="66" customFormat="1" x14ac:dyDescent="0.3">
      <c r="A615" s="62"/>
      <c r="B615" s="84"/>
      <c r="C615" s="68"/>
      <c r="D615" s="62"/>
      <c r="F615" s="63"/>
    </row>
    <row r="616" spans="1:6" s="66" customFormat="1" x14ac:dyDescent="0.3">
      <c r="A616" s="62"/>
      <c r="B616" s="84"/>
      <c r="C616" s="68"/>
      <c r="D616" s="62"/>
      <c r="F616" s="63"/>
    </row>
    <row r="617" spans="1:6" s="66" customFormat="1" x14ac:dyDescent="0.3">
      <c r="A617" s="62"/>
      <c r="B617" s="84"/>
      <c r="C617" s="68"/>
      <c r="D617" s="62"/>
      <c r="F617" s="63"/>
    </row>
    <row r="618" spans="1:6" s="66" customFormat="1" x14ac:dyDescent="0.3">
      <c r="A618" s="62"/>
      <c r="B618" s="84"/>
      <c r="C618" s="68"/>
      <c r="D618" s="62"/>
      <c r="F618" s="63"/>
    </row>
    <row r="619" spans="1:6" s="66" customFormat="1" x14ac:dyDescent="0.3">
      <c r="A619" s="62"/>
      <c r="B619" s="84"/>
      <c r="C619" s="68"/>
      <c r="D619" s="62"/>
      <c r="F619" s="63"/>
    </row>
    <row r="620" spans="1:6" s="66" customFormat="1" x14ac:dyDescent="0.3">
      <c r="A620" s="62"/>
      <c r="B620" s="84"/>
      <c r="C620" s="68"/>
      <c r="D620" s="62"/>
      <c r="F620" s="63"/>
    </row>
    <row r="621" spans="1:6" s="66" customFormat="1" x14ac:dyDescent="0.3">
      <c r="A621" s="62"/>
      <c r="B621" s="84"/>
      <c r="C621" s="68"/>
      <c r="D621" s="62"/>
      <c r="F621" s="63"/>
    </row>
    <row r="622" spans="1:6" s="66" customFormat="1" x14ac:dyDescent="0.3">
      <c r="A622" s="62"/>
      <c r="B622" s="84"/>
      <c r="C622" s="68"/>
      <c r="D622" s="62"/>
      <c r="F622" s="63"/>
    </row>
    <row r="623" spans="1:6" s="66" customFormat="1" x14ac:dyDescent="0.3">
      <c r="A623" s="62"/>
      <c r="B623" s="84"/>
      <c r="C623" s="68"/>
      <c r="D623" s="62"/>
      <c r="F623" s="63"/>
    </row>
    <row r="624" spans="1:6" s="66" customFormat="1" x14ac:dyDescent="0.3">
      <c r="A624" s="62"/>
      <c r="B624" s="84"/>
      <c r="C624" s="68"/>
      <c r="D624" s="62"/>
      <c r="F624" s="63"/>
    </row>
    <row r="625" spans="1:6" s="66" customFormat="1" x14ac:dyDescent="0.3">
      <c r="A625" s="62"/>
      <c r="B625" s="84"/>
      <c r="C625" s="68"/>
      <c r="D625" s="62"/>
      <c r="F625" s="63"/>
    </row>
    <row r="626" spans="1:6" s="66" customFormat="1" x14ac:dyDescent="0.3">
      <c r="A626" s="62"/>
      <c r="B626" s="84"/>
      <c r="C626" s="68"/>
      <c r="D626" s="62"/>
      <c r="F626" s="63"/>
    </row>
    <row r="627" spans="1:6" s="66" customFormat="1" x14ac:dyDescent="0.3">
      <c r="A627" s="62"/>
      <c r="B627" s="84"/>
      <c r="C627" s="68"/>
      <c r="D627" s="62"/>
      <c r="F627" s="63"/>
    </row>
    <row r="628" spans="1:6" s="66" customFormat="1" x14ac:dyDescent="0.3">
      <c r="A628" s="62"/>
      <c r="B628" s="84"/>
      <c r="C628" s="68"/>
      <c r="D628" s="62"/>
      <c r="F628" s="63"/>
    </row>
    <row r="629" spans="1:6" s="66" customFormat="1" x14ac:dyDescent="0.3">
      <c r="A629" s="62"/>
      <c r="B629" s="84"/>
      <c r="C629" s="68"/>
      <c r="D629" s="62"/>
      <c r="F629" s="63"/>
    </row>
    <row r="630" spans="1:6" s="66" customFormat="1" x14ac:dyDescent="0.3">
      <c r="A630" s="62"/>
      <c r="B630" s="84"/>
      <c r="C630" s="68"/>
      <c r="D630" s="62"/>
      <c r="F630" s="63"/>
    </row>
    <row r="631" spans="1:6" s="66" customFormat="1" x14ac:dyDescent="0.3">
      <c r="A631" s="62"/>
      <c r="B631" s="84"/>
      <c r="C631" s="68"/>
      <c r="D631" s="62"/>
      <c r="F631" s="63"/>
    </row>
    <row r="632" spans="1:6" s="66" customFormat="1" x14ac:dyDescent="0.3">
      <c r="A632" s="62"/>
      <c r="B632" s="84"/>
      <c r="C632" s="68"/>
      <c r="D632" s="62"/>
      <c r="F632" s="63"/>
    </row>
    <row r="633" spans="1:6" s="66" customFormat="1" x14ac:dyDescent="0.3">
      <c r="A633" s="62"/>
      <c r="B633" s="84"/>
      <c r="C633" s="68"/>
      <c r="D633" s="62"/>
      <c r="F633" s="63"/>
    </row>
    <row r="634" spans="1:6" s="66" customFormat="1" x14ac:dyDescent="0.3">
      <c r="A634" s="62"/>
      <c r="B634" s="84"/>
      <c r="C634" s="68"/>
      <c r="D634" s="62"/>
      <c r="F634" s="63"/>
    </row>
    <row r="635" spans="1:6" s="66" customFormat="1" x14ac:dyDescent="0.3">
      <c r="A635" s="62"/>
      <c r="B635" s="84"/>
      <c r="C635" s="68"/>
      <c r="D635" s="62"/>
      <c r="F635" s="63"/>
    </row>
    <row r="636" spans="1:6" s="66" customFormat="1" x14ac:dyDescent="0.3">
      <c r="A636" s="62"/>
      <c r="B636" s="84"/>
      <c r="C636" s="68"/>
      <c r="D636" s="62"/>
      <c r="F636" s="63"/>
    </row>
    <row r="637" spans="1:6" s="66" customFormat="1" x14ac:dyDescent="0.3">
      <c r="A637" s="62"/>
      <c r="B637" s="84"/>
      <c r="C637" s="68"/>
      <c r="D637" s="62"/>
      <c r="F637" s="63"/>
    </row>
    <row r="638" spans="1:6" s="66" customFormat="1" x14ac:dyDescent="0.3">
      <c r="A638" s="62"/>
      <c r="B638" s="84"/>
      <c r="C638" s="68"/>
      <c r="D638" s="62"/>
      <c r="F638" s="63"/>
    </row>
    <row r="639" spans="1:6" s="66" customFormat="1" x14ac:dyDescent="0.3">
      <c r="A639" s="62"/>
      <c r="B639" s="84"/>
      <c r="C639" s="68"/>
      <c r="D639" s="62"/>
      <c r="F639" s="63"/>
    </row>
    <row r="640" spans="1:6" s="66" customFormat="1" x14ac:dyDescent="0.3">
      <c r="A640" s="62"/>
      <c r="B640" s="84"/>
      <c r="C640" s="68"/>
      <c r="D640" s="62"/>
      <c r="F640" s="63"/>
    </row>
    <row r="641" spans="1:6" s="66" customFormat="1" x14ac:dyDescent="0.3">
      <c r="A641" s="62"/>
      <c r="B641" s="84"/>
      <c r="C641" s="68"/>
      <c r="D641" s="62"/>
      <c r="F641" s="63"/>
    </row>
    <row r="642" spans="1:6" s="66" customFormat="1" x14ac:dyDescent="0.3">
      <c r="A642" s="62"/>
      <c r="B642" s="84"/>
      <c r="C642" s="68"/>
      <c r="D642" s="62"/>
      <c r="F642" s="63"/>
    </row>
    <row r="643" spans="1:6" s="66" customFormat="1" x14ac:dyDescent="0.3">
      <c r="A643" s="62"/>
      <c r="B643" s="84"/>
      <c r="C643" s="68"/>
      <c r="D643" s="62"/>
      <c r="F643" s="63"/>
    </row>
    <row r="644" spans="1:6" s="66" customFormat="1" x14ac:dyDescent="0.3">
      <c r="A644" s="62"/>
      <c r="B644" s="84"/>
      <c r="C644" s="68"/>
      <c r="D644" s="62"/>
      <c r="F644" s="63"/>
    </row>
    <row r="645" spans="1:6" s="66" customFormat="1" x14ac:dyDescent="0.3">
      <c r="A645" s="62"/>
      <c r="B645" s="84"/>
      <c r="C645" s="68"/>
      <c r="D645" s="62"/>
      <c r="F645" s="63"/>
    </row>
    <row r="646" spans="1:6" s="66" customFormat="1" x14ac:dyDescent="0.3">
      <c r="A646" s="62"/>
      <c r="B646" s="84"/>
      <c r="C646" s="68"/>
      <c r="D646" s="62"/>
      <c r="F646" s="63"/>
    </row>
    <row r="647" spans="1:6" s="66" customFormat="1" x14ac:dyDescent="0.3">
      <c r="A647" s="62"/>
      <c r="B647" s="84"/>
      <c r="C647" s="68"/>
      <c r="D647" s="62"/>
      <c r="F647" s="63"/>
    </row>
    <row r="648" spans="1:6" s="66" customFormat="1" x14ac:dyDescent="0.3">
      <c r="A648" s="62"/>
      <c r="B648" s="84"/>
      <c r="C648" s="68"/>
      <c r="D648" s="62"/>
      <c r="F648" s="63"/>
    </row>
    <row r="649" spans="1:6" s="66" customFormat="1" x14ac:dyDescent="0.3">
      <c r="A649" s="62"/>
      <c r="B649" s="84"/>
      <c r="C649" s="68"/>
      <c r="D649" s="62"/>
      <c r="F649" s="63"/>
    </row>
    <row r="650" spans="1:6" s="66" customFormat="1" x14ac:dyDescent="0.3">
      <c r="A650" s="62"/>
      <c r="B650" s="84"/>
      <c r="C650" s="68"/>
      <c r="D650" s="62"/>
      <c r="F650" s="63"/>
    </row>
    <row r="651" spans="1:6" s="66" customFormat="1" x14ac:dyDescent="0.3">
      <c r="A651" s="62"/>
      <c r="B651" s="84"/>
      <c r="C651" s="68"/>
      <c r="D651" s="62"/>
      <c r="F651" s="63"/>
    </row>
    <row r="652" spans="1:6" s="66" customFormat="1" x14ac:dyDescent="0.3">
      <c r="A652" s="62"/>
      <c r="B652" s="84"/>
      <c r="C652" s="68"/>
      <c r="D652" s="62"/>
      <c r="F652" s="63"/>
    </row>
    <row r="653" spans="1:6" s="66" customFormat="1" x14ac:dyDescent="0.3">
      <c r="A653" s="62"/>
      <c r="B653" s="84"/>
      <c r="C653" s="68"/>
      <c r="D653" s="62"/>
      <c r="F653" s="63"/>
    </row>
    <row r="654" spans="1:6" s="66" customFormat="1" x14ac:dyDescent="0.3">
      <c r="A654" s="62"/>
      <c r="B654" s="84"/>
      <c r="C654" s="68"/>
      <c r="D654" s="62"/>
      <c r="F654" s="63"/>
    </row>
    <row r="655" spans="1:6" s="66" customFormat="1" x14ac:dyDescent="0.3">
      <c r="A655" s="62"/>
      <c r="B655" s="84"/>
      <c r="C655" s="68"/>
      <c r="D655" s="62"/>
      <c r="F655" s="63"/>
    </row>
    <row r="656" spans="1:6" s="66" customFormat="1" x14ac:dyDescent="0.3">
      <c r="A656" s="62"/>
      <c r="B656" s="84"/>
      <c r="C656" s="68"/>
      <c r="D656" s="62"/>
      <c r="F656" s="63"/>
    </row>
    <row r="657" spans="1:6" s="66" customFormat="1" x14ac:dyDescent="0.3">
      <c r="A657" s="62"/>
      <c r="B657" s="84"/>
      <c r="C657" s="68"/>
      <c r="D657" s="62"/>
      <c r="F657" s="63"/>
    </row>
    <row r="658" spans="1:6" s="66" customFormat="1" x14ac:dyDescent="0.3">
      <c r="A658" s="62"/>
      <c r="B658" s="84"/>
      <c r="C658" s="68"/>
      <c r="D658" s="62"/>
      <c r="F658" s="63"/>
    </row>
    <row r="659" spans="1:6" s="66" customFormat="1" x14ac:dyDescent="0.3">
      <c r="A659" s="62"/>
      <c r="B659" s="84"/>
      <c r="C659" s="68"/>
      <c r="D659" s="62"/>
      <c r="F659" s="63"/>
    </row>
    <row r="660" spans="1:6" s="66" customFormat="1" x14ac:dyDescent="0.3">
      <c r="A660" s="62"/>
      <c r="B660" s="84"/>
      <c r="C660" s="68"/>
      <c r="D660" s="62"/>
      <c r="F660" s="63"/>
    </row>
    <row r="661" spans="1:6" s="66" customFormat="1" x14ac:dyDescent="0.3">
      <c r="A661" s="62"/>
      <c r="B661" s="84"/>
      <c r="C661" s="68"/>
      <c r="D661" s="62"/>
      <c r="F661" s="63"/>
    </row>
    <row r="662" spans="1:6" s="66" customFormat="1" x14ac:dyDescent="0.3">
      <c r="A662" s="62"/>
      <c r="B662" s="84"/>
      <c r="C662" s="68"/>
      <c r="D662" s="62"/>
      <c r="F662" s="63"/>
    </row>
    <row r="663" spans="1:6" s="66" customFormat="1" x14ac:dyDescent="0.3">
      <c r="A663" s="62"/>
      <c r="B663" s="84"/>
      <c r="C663" s="68"/>
      <c r="D663" s="62"/>
      <c r="F663" s="63"/>
    </row>
    <row r="664" spans="1:6" s="66" customFormat="1" x14ac:dyDescent="0.3">
      <c r="A664" s="62"/>
      <c r="B664" s="84"/>
      <c r="C664" s="68"/>
      <c r="D664" s="62"/>
      <c r="F664" s="63"/>
    </row>
    <row r="665" spans="1:6" s="66" customFormat="1" x14ac:dyDescent="0.3">
      <c r="A665" s="62"/>
      <c r="B665" s="84"/>
      <c r="C665" s="68"/>
      <c r="D665" s="62"/>
      <c r="F665" s="63"/>
    </row>
    <row r="666" spans="1:6" s="66" customFormat="1" x14ac:dyDescent="0.3">
      <c r="A666" s="62"/>
      <c r="B666" s="84"/>
      <c r="C666" s="68"/>
      <c r="D666" s="62"/>
      <c r="F666" s="63"/>
    </row>
    <row r="667" spans="1:6" s="66" customFormat="1" x14ac:dyDescent="0.3">
      <c r="A667" s="62"/>
      <c r="B667" s="84"/>
      <c r="C667" s="68"/>
      <c r="D667" s="62"/>
      <c r="F667" s="63"/>
    </row>
    <row r="668" spans="1:6" s="66" customFormat="1" x14ac:dyDescent="0.3">
      <c r="A668" s="62"/>
      <c r="B668" s="84"/>
      <c r="C668" s="68"/>
      <c r="D668" s="62"/>
      <c r="F668" s="63"/>
    </row>
    <row r="669" spans="1:6" s="66" customFormat="1" x14ac:dyDescent="0.3">
      <c r="A669" s="62"/>
      <c r="B669" s="84"/>
      <c r="C669" s="68"/>
      <c r="D669" s="62"/>
      <c r="F669" s="63"/>
    </row>
    <row r="670" spans="1:6" s="66" customFormat="1" x14ac:dyDescent="0.3">
      <c r="A670" s="62"/>
      <c r="B670" s="84"/>
      <c r="C670" s="68"/>
      <c r="D670" s="62"/>
      <c r="F670" s="63"/>
    </row>
    <row r="671" spans="1:6" s="66" customFormat="1" x14ac:dyDescent="0.3">
      <c r="A671" s="62"/>
      <c r="B671" s="84"/>
      <c r="C671" s="68"/>
      <c r="D671" s="62"/>
      <c r="F671" s="63"/>
    </row>
    <row r="672" spans="1:6" s="66" customFormat="1" x14ac:dyDescent="0.3">
      <c r="A672" s="62"/>
      <c r="B672" s="84"/>
      <c r="C672" s="68"/>
      <c r="D672" s="62"/>
      <c r="F672" s="63"/>
    </row>
    <row r="673" spans="1:6" s="66" customFormat="1" x14ac:dyDescent="0.3">
      <c r="A673" s="62"/>
      <c r="B673" s="84"/>
      <c r="C673" s="68"/>
      <c r="D673" s="62"/>
      <c r="F673" s="63"/>
    </row>
    <row r="674" spans="1:6" s="66" customFormat="1" x14ac:dyDescent="0.3">
      <c r="A674" s="62"/>
      <c r="B674" s="84"/>
      <c r="C674" s="68"/>
      <c r="D674" s="62"/>
      <c r="F674" s="63"/>
    </row>
    <row r="675" spans="1:6" s="66" customFormat="1" x14ac:dyDescent="0.3">
      <c r="A675" s="62"/>
      <c r="B675" s="84"/>
      <c r="C675" s="68"/>
      <c r="D675" s="62"/>
      <c r="F675" s="63"/>
    </row>
    <row r="676" spans="1:6" s="66" customFormat="1" x14ac:dyDescent="0.3">
      <c r="A676" s="62"/>
      <c r="B676" s="84"/>
      <c r="C676" s="68"/>
      <c r="D676" s="62"/>
      <c r="F676" s="63"/>
    </row>
    <row r="677" spans="1:6" s="66" customFormat="1" x14ac:dyDescent="0.3">
      <c r="A677" s="62"/>
      <c r="B677" s="84"/>
      <c r="C677" s="68"/>
      <c r="D677" s="62"/>
      <c r="F677" s="63"/>
    </row>
    <row r="678" spans="1:6" s="66" customFormat="1" x14ac:dyDescent="0.3">
      <c r="A678" s="62"/>
      <c r="B678" s="84"/>
      <c r="C678" s="68"/>
      <c r="D678" s="62"/>
      <c r="F678" s="63"/>
    </row>
    <row r="679" spans="1:6" s="66" customFormat="1" x14ac:dyDescent="0.3">
      <c r="A679" s="62"/>
      <c r="B679" s="84"/>
      <c r="C679" s="68"/>
      <c r="D679" s="62"/>
      <c r="F679" s="63"/>
    </row>
    <row r="680" spans="1:6" s="66" customFormat="1" x14ac:dyDescent="0.3">
      <c r="A680" s="62"/>
      <c r="B680" s="84"/>
      <c r="C680" s="68"/>
      <c r="D680" s="62"/>
      <c r="F680" s="63"/>
    </row>
    <row r="681" spans="1:6" s="66" customFormat="1" x14ac:dyDescent="0.3">
      <c r="A681" s="62"/>
      <c r="B681" s="84"/>
      <c r="C681" s="68"/>
      <c r="D681" s="62"/>
      <c r="F681" s="63"/>
    </row>
    <row r="682" spans="1:6" s="66" customFormat="1" x14ac:dyDescent="0.3">
      <c r="A682" s="62"/>
      <c r="B682" s="84"/>
      <c r="C682" s="68"/>
      <c r="D682" s="62"/>
      <c r="F682" s="63"/>
    </row>
    <row r="683" spans="1:6" s="66" customFormat="1" x14ac:dyDescent="0.3">
      <c r="A683" s="62"/>
      <c r="B683" s="84"/>
      <c r="C683" s="68"/>
      <c r="D683" s="62"/>
      <c r="F683" s="63"/>
    </row>
    <row r="684" spans="1:6" s="66" customFormat="1" x14ac:dyDescent="0.3">
      <c r="A684" s="62"/>
      <c r="B684" s="84"/>
      <c r="C684" s="68"/>
      <c r="D684" s="62"/>
      <c r="F684" s="63"/>
    </row>
    <row r="685" spans="1:6" s="66" customFormat="1" x14ac:dyDescent="0.3">
      <c r="A685" s="62"/>
      <c r="B685" s="84"/>
      <c r="C685" s="68"/>
      <c r="D685" s="62"/>
      <c r="F685" s="63"/>
    </row>
    <row r="686" spans="1:6" s="66" customFormat="1" x14ac:dyDescent="0.3">
      <c r="A686" s="62"/>
      <c r="B686" s="84"/>
      <c r="C686" s="68"/>
      <c r="D686" s="62"/>
      <c r="F686" s="63"/>
    </row>
    <row r="687" spans="1:6" s="66" customFormat="1" x14ac:dyDescent="0.3">
      <c r="A687" s="62"/>
      <c r="B687" s="84"/>
      <c r="C687" s="68"/>
      <c r="D687" s="62"/>
      <c r="F687" s="63"/>
    </row>
    <row r="688" spans="1:6" s="66" customFormat="1" x14ac:dyDescent="0.3">
      <c r="A688" s="62"/>
      <c r="B688" s="84"/>
      <c r="C688" s="68"/>
      <c r="D688" s="62"/>
      <c r="F688" s="63"/>
    </row>
    <row r="689" spans="1:6" s="66" customFormat="1" x14ac:dyDescent="0.3">
      <c r="A689" s="62"/>
      <c r="B689" s="84"/>
      <c r="C689" s="68"/>
      <c r="D689" s="62"/>
      <c r="F689" s="63"/>
    </row>
    <row r="690" spans="1:6" s="66" customFormat="1" x14ac:dyDescent="0.3">
      <c r="A690" s="62"/>
      <c r="B690" s="84"/>
      <c r="C690" s="68"/>
      <c r="D690" s="62"/>
      <c r="F690" s="63"/>
    </row>
    <row r="691" spans="1:6" s="66" customFormat="1" x14ac:dyDescent="0.3">
      <c r="A691" s="62"/>
      <c r="B691" s="84"/>
      <c r="C691" s="68"/>
      <c r="D691" s="62"/>
      <c r="F691" s="63"/>
    </row>
    <row r="692" spans="1:6" s="66" customFormat="1" x14ac:dyDescent="0.3">
      <c r="A692" s="62"/>
      <c r="B692" s="84"/>
      <c r="C692" s="68"/>
      <c r="D692" s="62"/>
      <c r="F692" s="63"/>
    </row>
    <row r="693" spans="1:6" s="66" customFormat="1" x14ac:dyDescent="0.3">
      <c r="A693" s="62"/>
      <c r="B693" s="84"/>
      <c r="C693" s="68"/>
      <c r="D693" s="62"/>
      <c r="F693" s="63"/>
    </row>
    <row r="694" spans="1:6" s="66" customFormat="1" x14ac:dyDescent="0.3">
      <c r="A694" s="62"/>
      <c r="B694" s="84"/>
      <c r="C694" s="68"/>
      <c r="D694" s="62"/>
      <c r="F694" s="63"/>
    </row>
    <row r="695" spans="1:6" s="66" customFormat="1" x14ac:dyDescent="0.3">
      <c r="A695" s="62"/>
      <c r="B695" s="84"/>
      <c r="C695" s="68"/>
      <c r="D695" s="62"/>
      <c r="F695" s="63"/>
    </row>
    <row r="696" spans="1:6" s="66" customFormat="1" x14ac:dyDescent="0.3">
      <c r="A696" s="62"/>
      <c r="B696" s="84"/>
      <c r="C696" s="68"/>
      <c r="D696" s="62"/>
      <c r="F696" s="63"/>
    </row>
    <row r="697" spans="1:6" s="66" customFormat="1" x14ac:dyDescent="0.3">
      <c r="A697" s="62"/>
      <c r="B697" s="84"/>
      <c r="C697" s="68"/>
      <c r="D697" s="62"/>
      <c r="F697" s="63"/>
    </row>
    <row r="698" spans="1:6" s="66" customFormat="1" x14ac:dyDescent="0.3">
      <c r="A698" s="62"/>
      <c r="B698" s="84"/>
      <c r="C698" s="68"/>
      <c r="D698" s="62"/>
      <c r="F698" s="63"/>
    </row>
    <row r="699" spans="1:6" s="66" customFormat="1" x14ac:dyDescent="0.3">
      <c r="A699" s="62"/>
      <c r="B699" s="84"/>
      <c r="C699" s="68"/>
      <c r="D699" s="62"/>
      <c r="F699" s="63"/>
    </row>
    <row r="700" spans="1:6" s="66" customFormat="1" x14ac:dyDescent="0.3">
      <c r="A700" s="62"/>
      <c r="B700" s="84"/>
      <c r="C700" s="68"/>
      <c r="D700" s="62"/>
      <c r="F700" s="63"/>
    </row>
    <row r="701" spans="1:6" s="66" customFormat="1" x14ac:dyDescent="0.3">
      <c r="A701" s="62"/>
      <c r="B701" s="84"/>
      <c r="C701" s="68"/>
      <c r="D701" s="62"/>
      <c r="F701" s="63"/>
    </row>
    <row r="702" spans="1:6" s="66" customFormat="1" x14ac:dyDescent="0.3">
      <c r="A702" s="62"/>
      <c r="B702" s="84"/>
      <c r="C702" s="68"/>
      <c r="D702" s="62"/>
      <c r="F702" s="63"/>
    </row>
    <row r="703" spans="1:6" s="66" customFormat="1" x14ac:dyDescent="0.3">
      <c r="A703" s="62"/>
      <c r="B703" s="84"/>
      <c r="C703" s="68"/>
      <c r="D703" s="62"/>
      <c r="F703" s="63"/>
    </row>
    <row r="704" spans="1:6" s="66" customFormat="1" x14ac:dyDescent="0.3">
      <c r="A704" s="62"/>
      <c r="B704" s="84"/>
      <c r="C704" s="68"/>
      <c r="D704" s="62"/>
      <c r="F704" s="63"/>
    </row>
    <row r="705" spans="1:6" s="66" customFormat="1" x14ac:dyDescent="0.3">
      <c r="A705" s="62"/>
      <c r="B705" s="84"/>
      <c r="C705" s="68"/>
      <c r="D705" s="62"/>
      <c r="F705" s="63"/>
    </row>
    <row r="706" spans="1:6" s="66" customFormat="1" x14ac:dyDescent="0.3">
      <c r="A706" s="62"/>
      <c r="B706" s="84"/>
      <c r="C706" s="68"/>
      <c r="D706" s="62"/>
      <c r="F706" s="63"/>
    </row>
    <row r="707" spans="1:6" s="66" customFormat="1" x14ac:dyDescent="0.3">
      <c r="A707" s="62"/>
      <c r="B707" s="84"/>
      <c r="C707" s="68"/>
      <c r="D707" s="62"/>
      <c r="F707" s="63"/>
    </row>
    <row r="708" spans="1:6" s="66" customFormat="1" x14ac:dyDescent="0.3">
      <c r="A708" s="62"/>
      <c r="B708" s="84"/>
      <c r="C708" s="68"/>
      <c r="D708" s="62"/>
      <c r="F708" s="63"/>
    </row>
    <row r="709" spans="1:6" s="66" customFormat="1" x14ac:dyDescent="0.3">
      <c r="A709" s="62"/>
      <c r="B709" s="84"/>
      <c r="C709" s="68"/>
      <c r="D709" s="62"/>
      <c r="F709" s="63"/>
    </row>
    <row r="710" spans="1:6" s="66" customFormat="1" x14ac:dyDescent="0.3">
      <c r="A710" s="62"/>
      <c r="B710" s="84"/>
      <c r="C710" s="68"/>
      <c r="D710" s="62"/>
      <c r="F710" s="63"/>
    </row>
    <row r="711" spans="1:6" s="66" customFormat="1" x14ac:dyDescent="0.3">
      <c r="A711" s="62"/>
      <c r="B711" s="84"/>
      <c r="C711" s="68"/>
      <c r="D711" s="62"/>
      <c r="F711" s="63"/>
    </row>
    <row r="712" spans="1:6" s="66" customFormat="1" x14ac:dyDescent="0.3">
      <c r="A712" s="62"/>
      <c r="B712" s="84"/>
      <c r="C712" s="68"/>
      <c r="D712" s="62"/>
      <c r="F712" s="63"/>
    </row>
    <row r="713" spans="1:6" s="66" customFormat="1" x14ac:dyDescent="0.3">
      <c r="A713" s="62"/>
      <c r="B713" s="84"/>
      <c r="C713" s="68"/>
      <c r="D713" s="62"/>
      <c r="F713" s="63"/>
    </row>
    <row r="714" spans="1:6" s="66" customFormat="1" x14ac:dyDescent="0.3">
      <c r="A714" s="62"/>
      <c r="B714" s="84"/>
      <c r="C714" s="68"/>
      <c r="D714" s="62"/>
      <c r="F714" s="63"/>
    </row>
    <row r="715" spans="1:6" s="66" customFormat="1" x14ac:dyDescent="0.3">
      <c r="A715" s="62"/>
      <c r="B715" s="84"/>
      <c r="C715" s="68"/>
      <c r="D715" s="62"/>
      <c r="F715" s="63"/>
    </row>
    <row r="716" spans="1:6" s="66" customFormat="1" x14ac:dyDescent="0.3">
      <c r="A716" s="62"/>
      <c r="B716" s="84"/>
      <c r="C716" s="68"/>
      <c r="D716" s="62"/>
      <c r="F716" s="63"/>
    </row>
    <row r="717" spans="1:6" s="66" customFormat="1" x14ac:dyDescent="0.3">
      <c r="A717" s="62"/>
      <c r="B717" s="84"/>
      <c r="C717" s="68"/>
      <c r="D717" s="62"/>
      <c r="F717" s="63"/>
    </row>
    <row r="718" spans="1:6" s="66" customFormat="1" x14ac:dyDescent="0.3">
      <c r="A718" s="62"/>
      <c r="B718" s="84"/>
      <c r="C718" s="68"/>
      <c r="D718" s="62"/>
      <c r="F718" s="63"/>
    </row>
    <row r="719" spans="1:6" s="66" customFormat="1" x14ac:dyDescent="0.3">
      <c r="A719" s="62"/>
      <c r="B719" s="84"/>
      <c r="C719" s="68"/>
      <c r="D719" s="62"/>
      <c r="F719" s="63"/>
    </row>
    <row r="720" spans="1:6" s="66" customFormat="1" x14ac:dyDescent="0.3">
      <c r="A720" s="62"/>
      <c r="B720" s="84"/>
      <c r="C720" s="68"/>
      <c r="D720" s="62"/>
      <c r="F720" s="63"/>
    </row>
    <row r="721" spans="1:6" s="66" customFormat="1" x14ac:dyDescent="0.3">
      <c r="A721" s="62"/>
      <c r="B721" s="84"/>
      <c r="C721" s="68"/>
      <c r="D721" s="62"/>
      <c r="F721" s="63"/>
    </row>
    <row r="722" spans="1:6" s="66" customFormat="1" x14ac:dyDescent="0.3">
      <c r="A722" s="62"/>
      <c r="B722" s="84"/>
      <c r="C722" s="68"/>
      <c r="D722" s="62"/>
      <c r="F722" s="63"/>
    </row>
    <row r="723" spans="1:6" s="66" customFormat="1" x14ac:dyDescent="0.3">
      <c r="A723" s="62"/>
      <c r="B723" s="84"/>
      <c r="C723" s="68"/>
      <c r="D723" s="62"/>
      <c r="F723" s="63"/>
    </row>
    <row r="724" spans="1:6" s="66" customFormat="1" x14ac:dyDescent="0.3">
      <c r="A724" s="62"/>
      <c r="B724" s="84"/>
      <c r="C724" s="68"/>
      <c r="D724" s="62"/>
      <c r="F724" s="63"/>
    </row>
    <row r="725" spans="1:6" s="66" customFormat="1" x14ac:dyDescent="0.3">
      <c r="A725" s="62"/>
      <c r="B725" s="84"/>
      <c r="C725" s="68"/>
      <c r="D725" s="62"/>
      <c r="F725" s="63"/>
    </row>
    <row r="726" spans="1:6" s="66" customFormat="1" x14ac:dyDescent="0.3">
      <c r="A726" s="62"/>
      <c r="B726" s="84"/>
      <c r="C726" s="68"/>
      <c r="D726" s="62"/>
      <c r="F726" s="63"/>
    </row>
    <row r="727" spans="1:6" s="66" customFormat="1" x14ac:dyDescent="0.3">
      <c r="A727" s="62"/>
      <c r="B727" s="84"/>
      <c r="C727" s="68"/>
      <c r="D727" s="62"/>
      <c r="F727" s="63"/>
    </row>
    <row r="728" spans="1:6" s="66" customFormat="1" x14ac:dyDescent="0.3">
      <c r="A728" s="62"/>
      <c r="B728" s="84"/>
      <c r="C728" s="68"/>
      <c r="D728" s="62"/>
      <c r="F728" s="63"/>
    </row>
    <row r="729" spans="1:6" s="66" customFormat="1" x14ac:dyDescent="0.3">
      <c r="A729" s="62"/>
      <c r="B729" s="84"/>
      <c r="C729" s="68"/>
      <c r="D729" s="62"/>
      <c r="F729" s="63"/>
    </row>
    <row r="730" spans="1:6" s="66" customFormat="1" x14ac:dyDescent="0.3">
      <c r="A730" s="62"/>
      <c r="B730" s="84"/>
      <c r="C730" s="68"/>
      <c r="D730" s="62"/>
      <c r="F730" s="63"/>
    </row>
    <row r="731" spans="1:6" s="66" customFormat="1" x14ac:dyDescent="0.3">
      <c r="A731" s="62"/>
      <c r="B731" s="84"/>
      <c r="C731" s="68"/>
      <c r="D731" s="62"/>
      <c r="F731" s="63"/>
    </row>
    <row r="732" spans="1:6" s="66" customFormat="1" x14ac:dyDescent="0.3">
      <c r="A732" s="62"/>
      <c r="B732" s="84"/>
      <c r="C732" s="68"/>
      <c r="D732" s="62"/>
      <c r="F732" s="63"/>
    </row>
    <row r="733" spans="1:6" s="66" customFormat="1" x14ac:dyDescent="0.3">
      <c r="A733" s="62"/>
      <c r="B733" s="84"/>
      <c r="C733" s="68"/>
      <c r="D733" s="62"/>
      <c r="F733" s="63"/>
    </row>
    <row r="734" spans="1:6" s="66" customFormat="1" x14ac:dyDescent="0.3">
      <c r="A734" s="62"/>
      <c r="B734" s="84"/>
      <c r="C734" s="68"/>
      <c r="D734" s="62"/>
      <c r="F734" s="63"/>
    </row>
    <row r="735" spans="1:6" s="66" customFormat="1" x14ac:dyDescent="0.3">
      <c r="A735" s="62"/>
      <c r="B735" s="84"/>
      <c r="C735" s="68"/>
      <c r="D735" s="62"/>
      <c r="F735" s="63"/>
    </row>
    <row r="736" spans="1:6" s="66" customFormat="1" x14ac:dyDescent="0.3">
      <c r="A736" s="62"/>
      <c r="B736" s="84"/>
      <c r="C736" s="68"/>
      <c r="D736" s="62"/>
      <c r="F736" s="63"/>
    </row>
    <row r="737" spans="1:6" s="66" customFormat="1" x14ac:dyDescent="0.3">
      <c r="A737" s="62"/>
      <c r="B737" s="84"/>
      <c r="C737" s="68"/>
      <c r="D737" s="62"/>
      <c r="F737" s="63"/>
    </row>
    <row r="738" spans="1:6" s="66" customFormat="1" x14ac:dyDescent="0.3">
      <c r="A738" s="62"/>
      <c r="B738" s="84"/>
      <c r="C738" s="68"/>
      <c r="D738" s="62"/>
      <c r="F738" s="63"/>
    </row>
    <row r="739" spans="1:6" s="66" customFormat="1" x14ac:dyDescent="0.3">
      <c r="A739" s="62"/>
      <c r="B739" s="84"/>
      <c r="C739" s="68"/>
      <c r="D739" s="62"/>
      <c r="F739" s="63"/>
    </row>
    <row r="740" spans="1:6" s="66" customFormat="1" x14ac:dyDescent="0.3">
      <c r="A740" s="62"/>
      <c r="B740" s="84"/>
      <c r="C740" s="68"/>
      <c r="D740" s="62"/>
      <c r="F740" s="63"/>
    </row>
    <row r="741" spans="1:6" s="66" customFormat="1" x14ac:dyDescent="0.3">
      <c r="A741" s="62"/>
      <c r="B741" s="84"/>
      <c r="C741" s="68"/>
      <c r="D741" s="62"/>
      <c r="F741" s="63"/>
    </row>
    <row r="742" spans="1:6" s="66" customFormat="1" x14ac:dyDescent="0.3">
      <c r="A742" s="62"/>
      <c r="B742" s="84"/>
      <c r="C742" s="68"/>
      <c r="D742" s="62"/>
      <c r="F742" s="63"/>
    </row>
    <row r="743" spans="1:6" s="66" customFormat="1" x14ac:dyDescent="0.3">
      <c r="A743" s="62"/>
      <c r="B743" s="84"/>
      <c r="C743" s="68"/>
      <c r="D743" s="62"/>
      <c r="F743" s="63"/>
    </row>
    <row r="744" spans="1:6" s="66" customFormat="1" x14ac:dyDescent="0.3">
      <c r="A744" s="62"/>
      <c r="B744" s="84"/>
      <c r="C744" s="68"/>
      <c r="D744" s="62"/>
      <c r="F744" s="63"/>
    </row>
    <row r="745" spans="1:6" s="66" customFormat="1" x14ac:dyDescent="0.3">
      <c r="A745" s="62"/>
      <c r="B745" s="84"/>
      <c r="C745" s="68"/>
      <c r="D745" s="62"/>
      <c r="F745" s="63"/>
    </row>
    <row r="746" spans="1:6" s="66" customFormat="1" x14ac:dyDescent="0.3">
      <c r="A746" s="62"/>
      <c r="B746" s="84"/>
      <c r="C746" s="68"/>
      <c r="D746" s="62"/>
      <c r="F746" s="63"/>
    </row>
    <row r="747" spans="1:6" s="66" customFormat="1" x14ac:dyDescent="0.3">
      <c r="A747" s="62"/>
      <c r="B747" s="84"/>
      <c r="C747" s="68"/>
      <c r="D747" s="62"/>
      <c r="F747" s="63"/>
    </row>
    <row r="748" spans="1:6" s="66" customFormat="1" x14ac:dyDescent="0.3">
      <c r="A748" s="62"/>
      <c r="B748" s="84"/>
      <c r="C748" s="68"/>
      <c r="D748" s="62"/>
      <c r="F748" s="63"/>
    </row>
    <row r="749" spans="1:6" s="66" customFormat="1" x14ac:dyDescent="0.3">
      <c r="A749" s="62"/>
      <c r="B749" s="84"/>
      <c r="C749" s="68"/>
      <c r="D749" s="62"/>
      <c r="F749" s="63"/>
    </row>
    <row r="750" spans="1:6" s="66" customFormat="1" x14ac:dyDescent="0.3">
      <c r="A750" s="62"/>
      <c r="B750" s="84"/>
      <c r="C750" s="68"/>
      <c r="D750" s="62"/>
      <c r="F750" s="63"/>
    </row>
    <row r="751" spans="1:6" s="66" customFormat="1" x14ac:dyDescent="0.3">
      <c r="A751" s="62"/>
      <c r="B751" s="84"/>
      <c r="C751" s="68"/>
      <c r="D751" s="62"/>
      <c r="F751" s="63"/>
    </row>
    <row r="752" spans="1:6" s="66" customFormat="1" x14ac:dyDescent="0.3">
      <c r="A752" s="62"/>
      <c r="B752" s="84"/>
      <c r="C752" s="68"/>
      <c r="D752" s="62"/>
      <c r="F752" s="63"/>
    </row>
    <row r="753" spans="1:6" s="66" customFormat="1" x14ac:dyDescent="0.3">
      <c r="A753" s="62"/>
      <c r="B753" s="84"/>
      <c r="C753" s="68"/>
      <c r="D753" s="62"/>
      <c r="F753" s="63"/>
    </row>
    <row r="754" spans="1:6" s="66" customFormat="1" x14ac:dyDescent="0.3">
      <c r="A754" s="62"/>
      <c r="B754" s="84"/>
      <c r="C754" s="68"/>
      <c r="D754" s="62"/>
      <c r="F754" s="63"/>
    </row>
    <row r="755" spans="1:6" s="66" customFormat="1" x14ac:dyDescent="0.3">
      <c r="A755" s="62"/>
      <c r="B755" s="84"/>
      <c r="C755" s="68"/>
      <c r="D755" s="62"/>
      <c r="F755" s="63"/>
    </row>
    <row r="756" spans="1:6" s="66" customFormat="1" x14ac:dyDescent="0.3">
      <c r="A756" s="62"/>
      <c r="B756" s="84"/>
      <c r="C756" s="68"/>
      <c r="D756" s="62"/>
      <c r="F756" s="63"/>
    </row>
    <row r="757" spans="1:6" s="66" customFormat="1" x14ac:dyDescent="0.3">
      <c r="A757" s="62"/>
      <c r="B757" s="84"/>
      <c r="C757" s="68"/>
      <c r="D757" s="62"/>
      <c r="F757" s="63"/>
    </row>
    <row r="758" spans="1:6" s="66" customFormat="1" x14ac:dyDescent="0.3">
      <c r="A758" s="62"/>
      <c r="B758" s="84"/>
      <c r="C758" s="68"/>
      <c r="D758" s="62"/>
      <c r="F758" s="63"/>
    </row>
    <row r="759" spans="1:6" s="66" customFormat="1" x14ac:dyDescent="0.3">
      <c r="A759" s="62"/>
      <c r="B759" s="84"/>
      <c r="C759" s="68"/>
      <c r="D759" s="62"/>
      <c r="F759" s="63"/>
    </row>
    <row r="760" spans="1:6" s="66" customFormat="1" x14ac:dyDescent="0.3">
      <c r="A760" s="62"/>
      <c r="B760" s="84"/>
      <c r="C760" s="68"/>
      <c r="D760" s="62"/>
      <c r="F760" s="63"/>
    </row>
    <row r="761" spans="1:6" s="66" customFormat="1" x14ac:dyDescent="0.3">
      <c r="A761" s="62"/>
      <c r="B761" s="84"/>
      <c r="C761" s="68"/>
      <c r="D761" s="62"/>
      <c r="F761" s="63"/>
    </row>
    <row r="762" spans="1:6" s="66" customFormat="1" x14ac:dyDescent="0.3">
      <c r="A762" s="62"/>
      <c r="B762" s="84"/>
      <c r="C762" s="68"/>
      <c r="D762" s="62"/>
      <c r="F762" s="63"/>
    </row>
    <row r="763" spans="1:6" s="66" customFormat="1" x14ac:dyDescent="0.3">
      <c r="A763" s="62"/>
      <c r="B763" s="84"/>
      <c r="C763" s="68"/>
      <c r="D763" s="62"/>
      <c r="F763" s="63"/>
    </row>
    <row r="764" spans="1:6" s="66" customFormat="1" x14ac:dyDescent="0.3">
      <c r="A764" s="62"/>
      <c r="B764" s="84"/>
      <c r="C764" s="68"/>
      <c r="D764" s="62"/>
      <c r="F764" s="63"/>
    </row>
    <row r="765" spans="1:6" s="66" customFormat="1" x14ac:dyDescent="0.3">
      <c r="A765" s="62"/>
      <c r="B765" s="84"/>
      <c r="C765" s="68"/>
      <c r="D765" s="62"/>
      <c r="F765" s="63"/>
    </row>
    <row r="766" spans="1:6" s="66" customFormat="1" x14ac:dyDescent="0.3">
      <c r="A766" s="62"/>
      <c r="B766" s="84"/>
      <c r="C766" s="68"/>
      <c r="D766" s="62"/>
      <c r="F766" s="63"/>
    </row>
    <row r="767" spans="1:6" s="66" customFormat="1" x14ac:dyDescent="0.3">
      <c r="A767" s="62"/>
      <c r="B767" s="84"/>
      <c r="C767" s="68"/>
      <c r="D767" s="62"/>
      <c r="F767" s="63"/>
    </row>
    <row r="768" spans="1:6" s="66" customFormat="1" x14ac:dyDescent="0.3">
      <c r="A768" s="62"/>
      <c r="B768" s="84"/>
      <c r="C768" s="68"/>
      <c r="D768" s="62"/>
      <c r="F768" s="63"/>
    </row>
    <row r="769" spans="1:6" s="66" customFormat="1" x14ac:dyDescent="0.3">
      <c r="A769" s="62"/>
      <c r="B769" s="84"/>
      <c r="C769" s="68"/>
      <c r="D769" s="62"/>
      <c r="F769" s="63"/>
    </row>
    <row r="770" spans="1:6" s="66" customFormat="1" x14ac:dyDescent="0.3">
      <c r="A770" s="62"/>
      <c r="B770" s="84"/>
      <c r="C770" s="68"/>
      <c r="D770" s="62"/>
      <c r="F770" s="63"/>
    </row>
    <row r="771" spans="1:6" s="66" customFormat="1" x14ac:dyDescent="0.3">
      <c r="A771" s="62"/>
      <c r="B771" s="84"/>
      <c r="C771" s="68"/>
      <c r="D771" s="62"/>
      <c r="F771" s="63"/>
    </row>
    <row r="772" spans="1:6" s="66" customFormat="1" x14ac:dyDescent="0.3">
      <c r="A772" s="62"/>
      <c r="B772" s="84"/>
      <c r="C772" s="68"/>
      <c r="D772" s="62"/>
      <c r="F772" s="63"/>
    </row>
    <row r="773" spans="1:6" s="66" customFormat="1" x14ac:dyDescent="0.3">
      <c r="A773" s="62"/>
      <c r="B773" s="84"/>
      <c r="C773" s="68"/>
      <c r="D773" s="62"/>
      <c r="F773" s="63"/>
    </row>
    <row r="774" spans="1:6" s="66" customFormat="1" x14ac:dyDescent="0.3">
      <c r="A774" s="62"/>
      <c r="B774" s="84"/>
      <c r="C774" s="68"/>
      <c r="D774" s="62"/>
      <c r="F774" s="63"/>
    </row>
    <row r="775" spans="1:6" s="66" customFormat="1" x14ac:dyDescent="0.3">
      <c r="A775" s="62"/>
      <c r="B775" s="84"/>
      <c r="C775" s="68"/>
      <c r="D775" s="62"/>
      <c r="F775" s="63"/>
    </row>
    <row r="776" spans="1:6" s="66" customFormat="1" x14ac:dyDescent="0.3">
      <c r="A776" s="62"/>
      <c r="B776" s="84"/>
      <c r="C776" s="68"/>
      <c r="D776" s="62"/>
      <c r="F776" s="63"/>
    </row>
    <row r="777" spans="1:6" s="66" customFormat="1" x14ac:dyDescent="0.3">
      <c r="A777" s="62"/>
      <c r="B777" s="84"/>
      <c r="C777" s="68"/>
      <c r="D777" s="62"/>
      <c r="F777" s="63"/>
    </row>
    <row r="778" spans="1:6" s="66" customFormat="1" x14ac:dyDescent="0.3">
      <c r="A778" s="62"/>
      <c r="B778" s="84"/>
      <c r="C778" s="68"/>
      <c r="D778" s="62"/>
      <c r="F778" s="63"/>
    </row>
    <row r="779" spans="1:6" s="66" customFormat="1" x14ac:dyDescent="0.3">
      <c r="A779" s="62"/>
      <c r="B779" s="84"/>
      <c r="C779" s="68"/>
      <c r="D779" s="62"/>
      <c r="F779" s="63"/>
    </row>
    <row r="780" spans="1:6" s="66" customFormat="1" x14ac:dyDescent="0.3">
      <c r="A780" s="62"/>
      <c r="B780" s="84"/>
      <c r="C780" s="68"/>
      <c r="D780" s="62"/>
      <c r="F780" s="63"/>
    </row>
    <row r="781" spans="1:6" s="66" customFormat="1" x14ac:dyDescent="0.3">
      <c r="A781" s="62"/>
      <c r="B781" s="84"/>
      <c r="C781" s="68"/>
      <c r="D781" s="62"/>
      <c r="F781" s="63"/>
    </row>
    <row r="782" spans="1:6" s="66" customFormat="1" x14ac:dyDescent="0.3">
      <c r="A782" s="62"/>
      <c r="B782" s="84"/>
      <c r="C782" s="68"/>
      <c r="D782" s="62"/>
      <c r="F782" s="63"/>
    </row>
    <row r="783" spans="1:6" s="66" customFormat="1" x14ac:dyDescent="0.3">
      <c r="A783" s="62"/>
      <c r="B783" s="84"/>
      <c r="C783" s="68"/>
      <c r="D783" s="62"/>
      <c r="F783" s="63"/>
    </row>
    <row r="784" spans="1:6" s="66" customFormat="1" x14ac:dyDescent="0.3">
      <c r="A784" s="62"/>
      <c r="B784" s="84"/>
      <c r="C784" s="68"/>
      <c r="D784" s="62"/>
      <c r="F784" s="63"/>
    </row>
    <row r="785" spans="1:6" s="66" customFormat="1" x14ac:dyDescent="0.3">
      <c r="A785" s="62"/>
      <c r="B785" s="84"/>
      <c r="C785" s="68"/>
      <c r="D785" s="62"/>
      <c r="F785" s="63"/>
    </row>
    <row r="786" spans="1:6" s="66" customFormat="1" x14ac:dyDescent="0.3">
      <c r="A786" s="62"/>
      <c r="B786" s="84"/>
      <c r="C786" s="68"/>
      <c r="D786" s="62"/>
      <c r="F786" s="63"/>
    </row>
    <row r="787" spans="1:6" s="66" customFormat="1" x14ac:dyDescent="0.3">
      <c r="A787" s="62"/>
      <c r="B787" s="84"/>
      <c r="C787" s="68"/>
      <c r="D787" s="62"/>
      <c r="F787" s="63"/>
    </row>
    <row r="788" spans="1:6" s="66" customFormat="1" x14ac:dyDescent="0.3">
      <c r="A788" s="62"/>
      <c r="B788" s="84"/>
      <c r="C788" s="68"/>
      <c r="D788" s="62"/>
      <c r="F788" s="63"/>
    </row>
    <row r="789" spans="1:6" s="66" customFormat="1" x14ac:dyDescent="0.3">
      <c r="A789" s="62"/>
      <c r="B789" s="84"/>
      <c r="C789" s="68"/>
      <c r="D789" s="62"/>
      <c r="F789" s="63"/>
    </row>
    <row r="790" spans="1:6" s="66" customFormat="1" x14ac:dyDescent="0.3">
      <c r="A790" s="62"/>
      <c r="B790" s="84"/>
      <c r="C790" s="68"/>
      <c r="D790" s="62"/>
      <c r="F790" s="63"/>
    </row>
    <row r="791" spans="1:6" s="66" customFormat="1" x14ac:dyDescent="0.3">
      <c r="A791" s="62"/>
      <c r="B791" s="84"/>
      <c r="C791" s="68"/>
      <c r="D791" s="62"/>
      <c r="F791" s="63"/>
    </row>
    <row r="792" spans="1:6" s="66" customFormat="1" x14ac:dyDescent="0.3">
      <c r="A792" s="62"/>
      <c r="B792" s="84"/>
      <c r="C792" s="68"/>
      <c r="D792" s="62"/>
      <c r="F792" s="63"/>
    </row>
    <row r="793" spans="1:6" s="66" customFormat="1" x14ac:dyDescent="0.3">
      <c r="A793" s="62"/>
      <c r="B793" s="84"/>
      <c r="C793" s="68"/>
      <c r="D793" s="62"/>
      <c r="F793" s="63"/>
    </row>
    <row r="794" spans="1:6" s="66" customFormat="1" x14ac:dyDescent="0.3">
      <c r="A794" s="62"/>
      <c r="B794" s="84"/>
      <c r="C794" s="68"/>
      <c r="D794" s="62"/>
      <c r="F794" s="63"/>
    </row>
    <row r="795" spans="1:6" s="66" customFormat="1" x14ac:dyDescent="0.3">
      <c r="A795" s="62"/>
      <c r="B795" s="84"/>
      <c r="C795" s="68"/>
      <c r="D795" s="62"/>
      <c r="F795" s="63"/>
    </row>
    <row r="796" spans="1:6" s="66" customFormat="1" x14ac:dyDescent="0.3">
      <c r="A796" s="62"/>
      <c r="B796" s="84"/>
      <c r="C796" s="68"/>
      <c r="D796" s="62"/>
      <c r="F796" s="63"/>
    </row>
    <row r="797" spans="1:6" s="66" customFormat="1" x14ac:dyDescent="0.3">
      <c r="A797" s="62"/>
      <c r="B797" s="84"/>
      <c r="C797" s="68"/>
      <c r="D797" s="62"/>
      <c r="F797" s="63"/>
    </row>
    <row r="798" spans="1:6" s="66" customFormat="1" x14ac:dyDescent="0.3">
      <c r="A798" s="62"/>
      <c r="B798" s="84"/>
      <c r="C798" s="68"/>
      <c r="D798" s="62"/>
      <c r="F798" s="63"/>
    </row>
    <row r="799" spans="1:6" s="66" customFormat="1" x14ac:dyDescent="0.3">
      <c r="A799" s="62"/>
      <c r="B799" s="84"/>
      <c r="C799" s="68"/>
      <c r="D799" s="62"/>
      <c r="F799" s="63"/>
    </row>
    <row r="800" spans="1:6" s="66" customFormat="1" x14ac:dyDescent="0.3">
      <c r="A800" s="62"/>
      <c r="B800" s="84"/>
      <c r="C800" s="68"/>
      <c r="D800" s="62"/>
      <c r="F800" s="63"/>
    </row>
    <row r="801" spans="1:6" s="66" customFormat="1" x14ac:dyDescent="0.3">
      <c r="A801" s="62"/>
      <c r="B801" s="84"/>
      <c r="C801" s="68"/>
      <c r="D801" s="62"/>
      <c r="F801" s="63"/>
    </row>
    <row r="802" spans="1:6" s="66" customFormat="1" x14ac:dyDescent="0.3">
      <c r="A802" s="62"/>
      <c r="B802" s="84"/>
      <c r="C802" s="68"/>
      <c r="D802" s="62"/>
      <c r="F802" s="63"/>
    </row>
    <row r="803" spans="1:6" s="66" customFormat="1" x14ac:dyDescent="0.3">
      <c r="A803" s="62"/>
      <c r="B803" s="84"/>
      <c r="C803" s="68"/>
      <c r="D803" s="62"/>
      <c r="F803" s="63"/>
    </row>
    <row r="804" spans="1:6" s="66" customFormat="1" x14ac:dyDescent="0.3">
      <c r="A804" s="62"/>
      <c r="B804" s="84"/>
      <c r="C804" s="68"/>
      <c r="D804" s="62"/>
      <c r="F804" s="63"/>
    </row>
    <row r="805" spans="1:6" s="66" customFormat="1" x14ac:dyDescent="0.3">
      <c r="A805" s="62"/>
      <c r="B805" s="84"/>
      <c r="C805" s="68"/>
      <c r="D805" s="62"/>
      <c r="F805" s="63"/>
    </row>
    <row r="806" spans="1:6" s="66" customFormat="1" x14ac:dyDescent="0.3">
      <c r="A806" s="62"/>
      <c r="B806" s="84"/>
      <c r="C806" s="68"/>
      <c r="D806" s="62"/>
      <c r="F806" s="63"/>
    </row>
    <row r="807" spans="1:6" s="66" customFormat="1" x14ac:dyDescent="0.3">
      <c r="A807" s="62"/>
      <c r="B807" s="84"/>
      <c r="C807" s="68"/>
      <c r="D807" s="62"/>
      <c r="F807" s="63"/>
    </row>
    <row r="808" spans="1:6" s="66" customFormat="1" x14ac:dyDescent="0.3">
      <c r="A808" s="62"/>
      <c r="B808" s="84"/>
      <c r="C808" s="68"/>
      <c r="D808" s="62"/>
      <c r="F808" s="63"/>
    </row>
    <row r="809" spans="1:6" s="66" customFormat="1" x14ac:dyDescent="0.3">
      <c r="A809" s="62"/>
      <c r="B809" s="84"/>
      <c r="C809" s="68"/>
      <c r="D809" s="62"/>
      <c r="F809" s="63"/>
    </row>
    <row r="810" spans="1:6" s="66" customFormat="1" x14ac:dyDescent="0.3">
      <c r="A810" s="62"/>
      <c r="B810" s="84"/>
      <c r="C810" s="68"/>
      <c r="D810" s="62"/>
      <c r="F810" s="63"/>
    </row>
    <row r="811" spans="1:6" s="66" customFormat="1" x14ac:dyDescent="0.3">
      <c r="A811" s="62"/>
      <c r="B811" s="84"/>
      <c r="C811" s="68"/>
      <c r="D811" s="62"/>
      <c r="F811" s="63"/>
    </row>
    <row r="812" spans="1:6" s="66" customFormat="1" x14ac:dyDescent="0.3">
      <c r="A812" s="62"/>
      <c r="B812" s="84"/>
      <c r="C812" s="68"/>
      <c r="D812" s="62"/>
      <c r="F812" s="63"/>
    </row>
    <row r="813" spans="1:6" s="66" customFormat="1" x14ac:dyDescent="0.3">
      <c r="A813" s="62"/>
      <c r="B813" s="84"/>
      <c r="C813" s="68"/>
      <c r="D813" s="62"/>
      <c r="F813" s="63"/>
    </row>
    <row r="814" spans="1:6" s="66" customFormat="1" x14ac:dyDescent="0.3">
      <c r="A814" s="62"/>
      <c r="B814" s="84"/>
      <c r="C814" s="68"/>
      <c r="D814" s="62"/>
      <c r="F814" s="63"/>
    </row>
    <row r="815" spans="1:6" s="66" customFormat="1" x14ac:dyDescent="0.3">
      <c r="A815" s="62"/>
      <c r="B815" s="84"/>
      <c r="C815" s="68"/>
      <c r="D815" s="62"/>
      <c r="F815" s="63"/>
    </row>
    <row r="816" spans="1:6" s="66" customFormat="1" x14ac:dyDescent="0.3">
      <c r="A816" s="62"/>
      <c r="B816" s="84"/>
      <c r="C816" s="68"/>
      <c r="D816" s="62"/>
      <c r="F816" s="63"/>
    </row>
    <row r="817" spans="1:6" s="66" customFormat="1" x14ac:dyDescent="0.3">
      <c r="A817" s="62"/>
      <c r="B817" s="84"/>
      <c r="C817" s="68"/>
      <c r="D817" s="62"/>
      <c r="F817" s="63"/>
    </row>
    <row r="818" spans="1:6" s="66" customFormat="1" x14ac:dyDescent="0.3">
      <c r="A818" s="62"/>
      <c r="B818" s="84"/>
      <c r="C818" s="68"/>
      <c r="D818" s="62"/>
      <c r="F818" s="63"/>
    </row>
    <row r="819" spans="1:6" s="66" customFormat="1" x14ac:dyDescent="0.3">
      <c r="A819" s="62"/>
      <c r="B819" s="84"/>
      <c r="C819" s="68"/>
      <c r="D819" s="62"/>
      <c r="F819" s="63"/>
    </row>
    <row r="820" spans="1:6" s="66" customFormat="1" x14ac:dyDescent="0.3">
      <c r="A820" s="62"/>
      <c r="B820" s="84"/>
      <c r="C820" s="68"/>
      <c r="D820" s="62"/>
      <c r="F820" s="63"/>
    </row>
    <row r="821" spans="1:6" s="66" customFormat="1" x14ac:dyDescent="0.3">
      <c r="A821" s="62"/>
      <c r="B821" s="84"/>
      <c r="C821" s="68"/>
      <c r="D821" s="62"/>
      <c r="F821" s="63"/>
    </row>
    <row r="822" spans="1:6" s="66" customFormat="1" x14ac:dyDescent="0.3">
      <c r="A822" s="62"/>
      <c r="B822" s="84"/>
      <c r="C822" s="68"/>
      <c r="D822" s="62"/>
      <c r="F822" s="63"/>
    </row>
    <row r="823" spans="1:6" s="66" customFormat="1" x14ac:dyDescent="0.3">
      <c r="A823" s="62"/>
      <c r="B823" s="84"/>
      <c r="C823" s="68"/>
      <c r="D823" s="62"/>
      <c r="F823" s="63"/>
    </row>
    <row r="824" spans="1:6" s="66" customFormat="1" x14ac:dyDescent="0.3">
      <c r="A824" s="62"/>
      <c r="B824" s="84"/>
      <c r="C824" s="68"/>
      <c r="D824" s="62"/>
      <c r="F824" s="63"/>
    </row>
    <row r="825" spans="1:6" s="66" customFormat="1" x14ac:dyDescent="0.3">
      <c r="A825" s="62"/>
      <c r="B825" s="84"/>
      <c r="C825" s="68"/>
      <c r="D825" s="62"/>
      <c r="F825" s="63"/>
    </row>
    <row r="826" spans="1:6" s="66" customFormat="1" x14ac:dyDescent="0.3">
      <c r="A826" s="62"/>
      <c r="B826" s="84"/>
      <c r="C826" s="68"/>
      <c r="D826" s="62"/>
      <c r="F826" s="63"/>
    </row>
    <row r="827" spans="1:6" s="66" customFormat="1" x14ac:dyDescent="0.3">
      <c r="A827" s="62"/>
      <c r="B827" s="84"/>
      <c r="C827" s="68"/>
      <c r="D827" s="62"/>
      <c r="F827" s="63"/>
    </row>
    <row r="828" spans="1:6" s="66" customFormat="1" x14ac:dyDescent="0.3">
      <c r="A828" s="62"/>
      <c r="B828" s="84"/>
      <c r="C828" s="68"/>
      <c r="D828" s="62"/>
      <c r="F828" s="63"/>
    </row>
    <row r="829" spans="1:6" s="66" customFormat="1" x14ac:dyDescent="0.3">
      <c r="A829" s="62"/>
      <c r="B829" s="84"/>
      <c r="C829" s="68"/>
      <c r="D829" s="62"/>
      <c r="F829" s="63"/>
    </row>
    <row r="830" spans="1:6" s="66" customFormat="1" x14ac:dyDescent="0.3">
      <c r="A830" s="62"/>
      <c r="B830" s="84"/>
      <c r="C830" s="68"/>
      <c r="D830" s="62"/>
      <c r="F830" s="63"/>
    </row>
    <row r="831" spans="1:6" s="66" customFormat="1" x14ac:dyDescent="0.3">
      <c r="A831" s="62"/>
      <c r="B831" s="84"/>
      <c r="C831" s="68"/>
      <c r="D831" s="62"/>
      <c r="F831" s="63"/>
    </row>
    <row r="832" spans="1:6" s="66" customFormat="1" x14ac:dyDescent="0.3">
      <c r="A832" s="62"/>
      <c r="B832" s="84"/>
      <c r="C832" s="68"/>
      <c r="D832" s="62"/>
      <c r="F832" s="63"/>
    </row>
    <row r="833" spans="1:6" s="66" customFormat="1" x14ac:dyDescent="0.3">
      <c r="A833" s="62"/>
      <c r="B833" s="84"/>
      <c r="C833" s="68"/>
      <c r="D833" s="62"/>
      <c r="F833" s="63"/>
    </row>
    <row r="834" spans="1:6" s="66" customFormat="1" x14ac:dyDescent="0.3">
      <c r="A834" s="62"/>
      <c r="B834" s="84"/>
      <c r="C834" s="68"/>
      <c r="D834" s="62"/>
      <c r="F834" s="63"/>
    </row>
    <row r="835" spans="1:6" s="66" customFormat="1" x14ac:dyDescent="0.3">
      <c r="A835" s="62"/>
      <c r="B835" s="84"/>
      <c r="C835" s="68"/>
      <c r="D835" s="62"/>
      <c r="F835" s="63"/>
    </row>
    <row r="836" spans="1:6" s="66" customFormat="1" x14ac:dyDescent="0.3">
      <c r="A836" s="62"/>
      <c r="B836" s="84"/>
      <c r="C836" s="68"/>
      <c r="D836" s="62"/>
      <c r="F836" s="63"/>
    </row>
    <row r="837" spans="1:6" s="66" customFormat="1" x14ac:dyDescent="0.3">
      <c r="A837" s="62"/>
      <c r="B837" s="84"/>
      <c r="C837" s="68"/>
      <c r="D837" s="62"/>
      <c r="F837" s="63"/>
    </row>
    <row r="838" spans="1:6" s="66" customFormat="1" x14ac:dyDescent="0.3">
      <c r="A838" s="62"/>
      <c r="B838" s="84"/>
      <c r="C838" s="68"/>
      <c r="D838" s="62"/>
      <c r="F838" s="63"/>
    </row>
    <row r="839" spans="1:6" s="66" customFormat="1" x14ac:dyDescent="0.3">
      <c r="A839" s="62"/>
      <c r="B839" s="84"/>
      <c r="C839" s="68"/>
      <c r="D839" s="62"/>
      <c r="F839" s="63"/>
    </row>
    <row r="840" spans="1:6" s="66" customFormat="1" x14ac:dyDescent="0.3">
      <c r="A840" s="62"/>
      <c r="B840" s="84"/>
      <c r="C840" s="68"/>
      <c r="D840" s="62"/>
      <c r="F840" s="63"/>
    </row>
    <row r="841" spans="1:6" s="66" customFormat="1" x14ac:dyDescent="0.3">
      <c r="A841" s="62"/>
      <c r="B841" s="84"/>
      <c r="C841" s="68"/>
      <c r="D841" s="62"/>
      <c r="F841" s="63"/>
    </row>
    <row r="842" spans="1:6" s="66" customFormat="1" x14ac:dyDescent="0.3">
      <c r="A842" s="62"/>
      <c r="B842" s="84"/>
      <c r="C842" s="68"/>
      <c r="D842" s="62"/>
      <c r="F842" s="63"/>
    </row>
    <row r="843" spans="1:6" s="66" customFormat="1" x14ac:dyDescent="0.3">
      <c r="A843" s="62"/>
      <c r="B843" s="84"/>
      <c r="C843" s="68"/>
      <c r="D843" s="62"/>
      <c r="F843" s="63"/>
    </row>
    <row r="844" spans="1:6" s="66" customFormat="1" x14ac:dyDescent="0.3">
      <c r="A844" s="62"/>
      <c r="B844" s="84"/>
      <c r="C844" s="68"/>
      <c r="D844" s="62"/>
      <c r="F844" s="63"/>
    </row>
    <row r="845" spans="1:6" s="66" customFormat="1" x14ac:dyDescent="0.3">
      <c r="A845" s="62"/>
      <c r="B845" s="84"/>
      <c r="C845" s="68"/>
      <c r="D845" s="62"/>
      <c r="F845" s="63"/>
    </row>
    <row r="846" spans="1:6" s="66" customFormat="1" x14ac:dyDescent="0.3">
      <c r="A846" s="62"/>
      <c r="B846" s="84"/>
      <c r="C846" s="68"/>
      <c r="D846" s="62"/>
      <c r="F846" s="63"/>
    </row>
    <row r="847" spans="1:6" s="66" customFormat="1" x14ac:dyDescent="0.3">
      <c r="A847" s="62"/>
      <c r="B847" s="84"/>
      <c r="C847" s="68"/>
      <c r="D847" s="62"/>
      <c r="F847" s="63"/>
    </row>
    <row r="848" spans="1:6" s="66" customFormat="1" x14ac:dyDescent="0.3">
      <c r="A848" s="62"/>
      <c r="B848" s="84"/>
      <c r="C848" s="68"/>
      <c r="D848" s="62"/>
      <c r="F848" s="63"/>
    </row>
    <row r="849" spans="1:6" s="66" customFormat="1" x14ac:dyDescent="0.3">
      <c r="A849" s="62"/>
      <c r="B849" s="84"/>
      <c r="C849" s="68"/>
      <c r="D849" s="62"/>
      <c r="F849" s="63"/>
    </row>
    <row r="850" spans="1:6" s="66" customFormat="1" x14ac:dyDescent="0.3">
      <c r="A850" s="62"/>
      <c r="B850" s="84"/>
      <c r="C850" s="68"/>
      <c r="D850" s="62"/>
      <c r="F850" s="63"/>
    </row>
    <row r="851" spans="1:6" s="66" customFormat="1" x14ac:dyDescent="0.3">
      <c r="A851" s="62"/>
      <c r="B851" s="84"/>
      <c r="C851" s="68"/>
      <c r="D851" s="62"/>
      <c r="F851" s="63"/>
    </row>
    <row r="852" spans="1:6" s="66" customFormat="1" x14ac:dyDescent="0.3">
      <c r="A852" s="62"/>
      <c r="B852" s="84"/>
      <c r="C852" s="68"/>
      <c r="D852" s="62"/>
      <c r="F852" s="63"/>
    </row>
    <row r="853" spans="1:6" s="66" customFormat="1" x14ac:dyDescent="0.3">
      <c r="A853" s="62"/>
      <c r="B853" s="84"/>
      <c r="C853" s="68"/>
      <c r="D853" s="62"/>
      <c r="F853" s="63"/>
    </row>
    <row r="854" spans="1:6" s="66" customFormat="1" x14ac:dyDescent="0.3">
      <c r="A854" s="62"/>
      <c r="B854" s="84"/>
      <c r="C854" s="68"/>
      <c r="D854" s="62"/>
      <c r="F854" s="63"/>
    </row>
    <row r="855" spans="1:6" s="66" customFormat="1" x14ac:dyDescent="0.3">
      <c r="A855" s="62"/>
      <c r="B855" s="84"/>
      <c r="C855" s="68"/>
      <c r="D855" s="62"/>
      <c r="F855" s="63"/>
    </row>
    <row r="856" spans="1:6" s="66" customFormat="1" x14ac:dyDescent="0.3">
      <c r="A856" s="62"/>
      <c r="B856" s="84"/>
      <c r="C856" s="68"/>
      <c r="D856" s="62"/>
      <c r="F856" s="63"/>
    </row>
    <row r="857" spans="1:6" s="66" customFormat="1" x14ac:dyDescent="0.3">
      <c r="A857" s="62"/>
      <c r="B857" s="84"/>
      <c r="C857" s="68"/>
      <c r="D857" s="62"/>
      <c r="F857" s="63"/>
    </row>
    <row r="858" spans="1:6" s="66" customFormat="1" x14ac:dyDescent="0.3">
      <c r="A858" s="62"/>
      <c r="B858" s="84"/>
      <c r="C858" s="68"/>
      <c r="D858" s="62"/>
      <c r="F858" s="63"/>
    </row>
    <row r="859" spans="1:6" s="66" customFormat="1" x14ac:dyDescent="0.3">
      <c r="A859" s="62"/>
      <c r="B859" s="84"/>
      <c r="C859" s="68"/>
      <c r="D859" s="62"/>
      <c r="F859" s="63"/>
    </row>
    <row r="860" spans="1:6" s="66" customFormat="1" x14ac:dyDescent="0.3">
      <c r="A860" s="62"/>
      <c r="B860" s="84"/>
      <c r="C860" s="68"/>
      <c r="D860" s="62"/>
      <c r="F860" s="63"/>
    </row>
    <row r="861" spans="1:6" s="66" customFormat="1" x14ac:dyDescent="0.3">
      <c r="A861" s="62"/>
      <c r="B861" s="84"/>
      <c r="C861" s="68"/>
      <c r="D861" s="62"/>
      <c r="F861" s="63"/>
    </row>
    <row r="862" spans="1:6" s="66" customFormat="1" x14ac:dyDescent="0.3">
      <c r="A862" s="62"/>
      <c r="B862" s="84"/>
      <c r="C862" s="68"/>
      <c r="D862" s="62"/>
      <c r="F862" s="63"/>
    </row>
    <row r="863" spans="1:6" s="66" customFormat="1" x14ac:dyDescent="0.3">
      <c r="A863" s="62"/>
      <c r="B863" s="84"/>
      <c r="C863" s="68"/>
      <c r="D863" s="62"/>
      <c r="F863" s="63"/>
    </row>
    <row r="864" spans="1:6" s="66" customFormat="1" x14ac:dyDescent="0.3">
      <c r="A864" s="62"/>
      <c r="B864" s="84"/>
      <c r="C864" s="68"/>
      <c r="D864" s="62"/>
      <c r="F864" s="63"/>
    </row>
    <row r="865" spans="1:6" s="66" customFormat="1" x14ac:dyDescent="0.3">
      <c r="A865" s="62"/>
      <c r="B865" s="84"/>
      <c r="C865" s="68"/>
      <c r="D865" s="62"/>
      <c r="F865" s="63"/>
    </row>
    <row r="866" spans="1:6" s="66" customFormat="1" x14ac:dyDescent="0.3">
      <c r="A866" s="62"/>
      <c r="B866" s="84"/>
      <c r="C866" s="68"/>
      <c r="D866" s="62"/>
      <c r="F866" s="63"/>
    </row>
  </sheetData>
  <sheetProtection algorithmName="SHA-512" hashValue="18bxQ8yLirVJmi1cny9uyvE6sN1+r4WEIXQ0VvX8qgnsInCzfPP+7thyw49TXU5zpHfV+c/XKL63rVKHJKUlKw==" saltValue="cher9JWunGWe9DcM/IGtuQ==" spinCount="100000" sheet="1" objects="1" scenarios="1"/>
  <mergeCells count="7">
    <mergeCell ref="B36:E36"/>
    <mergeCell ref="A1:F1"/>
    <mergeCell ref="A4:F4"/>
    <mergeCell ref="A12:F12"/>
    <mergeCell ref="A28:F28"/>
    <mergeCell ref="B10:E10"/>
    <mergeCell ref="B26:E26"/>
  </mergeCells>
  <printOptions horizontalCentered="1"/>
  <pageMargins left="0.5" right="0.5" top="0.55000000000000004" bottom="0.57999999999999996" header="0.23" footer="0.25"/>
  <pageSetup scale="65" firstPageNumber="2" orientation="portrait" useFirstPageNumber="1" r:id="rId1"/>
  <headerFooter alignWithMargins="0">
    <oddHeader>&amp;C&amp;"Times New Roman,Bold"&amp;12 Widening of US 21 and SC 51
BID SCHEDULE - UTILITY RELOCATION</oddHeader>
    <oddFooter>&amp;L&amp;"Times New Roman,Bold"BID FORM&amp;R&amp;"Times New Roman,Bold"00 41 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D28"/>
  <sheetViews>
    <sheetView zoomScaleNormal="100" zoomScaleSheetLayoutView="120" workbookViewId="0">
      <selection activeCell="C211" sqref="C211"/>
    </sheetView>
  </sheetViews>
  <sheetFormatPr defaultRowHeight="12.5" x14ac:dyDescent="0.25"/>
  <cols>
    <col min="1" max="1" width="31.453125" customWidth="1"/>
    <col min="2" max="3" width="15.7265625" customWidth="1"/>
    <col min="4" max="4" width="40" style="14" customWidth="1"/>
  </cols>
  <sheetData>
    <row r="4" spans="1:4" ht="15.5" x14ac:dyDescent="0.35">
      <c r="A4" s="21" t="s">
        <v>48</v>
      </c>
      <c r="B4" s="21"/>
      <c r="C4" s="17"/>
      <c r="D4" s="18"/>
    </row>
    <row r="5" spans="1:4" ht="15.5" x14ac:dyDescent="0.35">
      <c r="A5" s="21"/>
      <c r="B5" s="21"/>
      <c r="C5" s="17"/>
      <c r="D5" s="18"/>
    </row>
    <row r="6" spans="1:4" ht="15.75" customHeight="1" x14ac:dyDescent="0.25">
      <c r="A6" s="120" t="s">
        <v>47</v>
      </c>
      <c r="B6" s="120"/>
      <c r="C6" s="120"/>
      <c r="D6" s="120"/>
    </row>
    <row r="7" spans="1:4" ht="15.75" customHeight="1" x14ac:dyDescent="0.25">
      <c r="A7" s="120"/>
      <c r="B7" s="120"/>
      <c r="C7" s="120"/>
      <c r="D7" s="120"/>
    </row>
    <row r="8" spans="1:4" ht="15.75" customHeight="1" x14ac:dyDescent="0.25">
      <c r="A8" s="34"/>
      <c r="B8" s="34"/>
      <c r="C8" s="34"/>
      <c r="D8" s="34"/>
    </row>
    <row r="9" spans="1:4" ht="15.5" x14ac:dyDescent="0.35">
      <c r="A9" s="16"/>
      <c r="B9" s="16"/>
      <c r="C9" s="17"/>
      <c r="D9" s="18"/>
    </row>
    <row r="10" spans="1:4" ht="15.5" x14ac:dyDescent="0.35">
      <c r="A10" s="124" t="s">
        <v>226</v>
      </c>
      <c r="B10" s="124"/>
      <c r="C10" s="124"/>
      <c r="D10" s="20">
        <f>('Bid - Roadway'!$F$211)-(SUM($D$12,$D$15))</f>
        <v>0</v>
      </c>
    </row>
    <row r="11" spans="1:4" ht="15.5" x14ac:dyDescent="0.35">
      <c r="A11" s="16"/>
      <c r="B11" s="16"/>
      <c r="C11" s="17"/>
      <c r="D11" s="22"/>
    </row>
    <row r="12" spans="1:4" ht="15.5" x14ac:dyDescent="0.35">
      <c r="A12" s="124" t="s">
        <v>227</v>
      </c>
      <c r="B12" s="124"/>
      <c r="C12" s="124"/>
      <c r="D12" s="20">
        <f>SUMIF('Bid - Roadway'!$A$3:$A$205,"1052110",'Bid - Roadway'!$F$3:$F$205)+SUMIF('Bid - Roadway'!$A$3:$A$205,"1052210",'Bid - Roadway'!$F$3:$F$205)</f>
        <v>0</v>
      </c>
    </row>
    <row r="13" spans="1:4" ht="15.5" x14ac:dyDescent="0.35">
      <c r="A13" s="35" t="s">
        <v>228</v>
      </c>
      <c r="B13" s="16"/>
      <c r="C13" s="17"/>
      <c r="D13" s="22"/>
    </row>
    <row r="14" spans="1:4" ht="15.5" x14ac:dyDescent="0.35">
      <c r="A14" s="16"/>
      <c r="B14" s="16"/>
      <c r="C14" s="17"/>
      <c r="D14" s="18"/>
    </row>
    <row r="15" spans="1:4" ht="15.5" x14ac:dyDescent="0.35">
      <c r="A15" s="124" t="s">
        <v>229</v>
      </c>
      <c r="B15" s="124"/>
      <c r="C15" s="124"/>
      <c r="D15" s="20">
        <f>SUMIF('Bid - Roadway'!$A$3:$A$205,"1052100",'Bid - Roadway'!$F$3:$F$205)</f>
        <v>0</v>
      </c>
    </row>
    <row r="16" spans="1:4" ht="15.5" x14ac:dyDescent="0.35">
      <c r="A16" s="35" t="s">
        <v>230</v>
      </c>
      <c r="B16" s="16"/>
      <c r="C16" s="17"/>
      <c r="D16" s="22"/>
    </row>
    <row r="17" spans="1:4" ht="15.5" x14ac:dyDescent="0.35">
      <c r="A17" s="16"/>
      <c r="B17" s="16"/>
      <c r="C17" s="17"/>
      <c r="D17" s="18"/>
    </row>
    <row r="18" spans="1:4" ht="15.5" x14ac:dyDescent="0.35">
      <c r="A18" s="124" t="s">
        <v>231</v>
      </c>
      <c r="B18" s="124"/>
      <c r="C18" s="124"/>
      <c r="D18" s="20">
        <f>'Bid - Roadway'!F211</f>
        <v>0</v>
      </c>
    </row>
    <row r="19" spans="1:4" ht="15.5" x14ac:dyDescent="0.35">
      <c r="A19" s="16"/>
      <c r="B19" s="16"/>
      <c r="C19" s="17"/>
      <c r="D19" s="18"/>
    </row>
    <row r="20" spans="1:4" ht="15.5" x14ac:dyDescent="0.35">
      <c r="A20" s="16" t="s">
        <v>46</v>
      </c>
      <c r="B20" s="16"/>
      <c r="C20" s="17"/>
      <c r="D20" s="20">
        <f>$D$18*0.1</f>
        <v>0</v>
      </c>
    </row>
    <row r="21" spans="1:4" ht="15.75" customHeight="1" x14ac:dyDescent="0.35">
      <c r="A21" s="16"/>
      <c r="B21" s="16"/>
      <c r="C21" s="17"/>
    </row>
    <row r="22" spans="1:4" ht="15.5" x14ac:dyDescent="0.35">
      <c r="A22" s="16"/>
      <c r="B22" s="16"/>
      <c r="C22" s="17"/>
      <c r="D22" s="19"/>
    </row>
    <row r="23" spans="1:4" ht="15.75" customHeight="1" x14ac:dyDescent="0.25">
      <c r="A23" s="123" t="s">
        <v>44</v>
      </c>
      <c r="B23" s="123"/>
      <c r="C23" s="123"/>
      <c r="D23" s="123"/>
    </row>
    <row r="24" spans="1:4" ht="15.75" customHeight="1" x14ac:dyDescent="0.25">
      <c r="A24" s="123"/>
      <c r="B24" s="123"/>
      <c r="C24" s="123"/>
      <c r="D24" s="123"/>
    </row>
    <row r="25" spans="1:4" ht="15.75" customHeight="1" x14ac:dyDescent="0.25">
      <c r="A25" s="31"/>
      <c r="B25" s="31"/>
      <c r="C25" s="31"/>
      <c r="D25" s="31"/>
    </row>
    <row r="26" spans="1:4" ht="14.5" thickBot="1" x14ac:dyDescent="0.35">
      <c r="A26" s="13"/>
      <c r="B26" s="13"/>
    </row>
    <row r="27" spans="1:4" s="15" customFormat="1" ht="25.5" thickBot="1" x14ac:dyDescent="0.55000000000000004">
      <c r="B27" s="23" t="s">
        <v>45</v>
      </c>
      <c r="C27" s="121">
        <f>$D$18+$D$20</f>
        <v>0</v>
      </c>
      <c r="D27" s="122"/>
    </row>
    <row r="28" spans="1:4" ht="14" x14ac:dyDescent="0.3">
      <c r="A28" s="13"/>
      <c r="B28" s="13"/>
    </row>
  </sheetData>
  <sheetProtection algorithmName="SHA-512" hashValue="ydKI9+b9CJ0O07dD4dzWmOJP/7rE6DWzwKLg8AdmptxxMyQ9P+gXJsjiT0TJFlYGTD1VNWqnlwHryVPG/xGrcw==" saltValue="bP6WPgI86fSrJBHm0VEHYw==" spinCount="100000" sheet="1" objects="1" scenarios="1"/>
  <mergeCells count="7">
    <mergeCell ref="A6:D7"/>
    <mergeCell ref="C27:D27"/>
    <mergeCell ref="A23:D24"/>
    <mergeCell ref="A10:C10"/>
    <mergeCell ref="A12:C12"/>
    <mergeCell ref="A15:C15"/>
    <mergeCell ref="A18:C18"/>
  </mergeCells>
  <printOptions horizontalCentered="1"/>
  <pageMargins left="0.5" right="0.5" top="0.70499999999999996" bottom="0.57999999999999996" header="0.23" footer="0.25"/>
  <pageSetup scale="94" firstPageNumber="2" fitToHeight="0" orientation="portrait" useFirstPageNumber="1" r:id="rId1"/>
  <headerFooter alignWithMargins="0">
    <oddHeader>&amp;C&amp;"Times New Roman,Bold"&amp;11Widening of US 21 and SC 51&amp;12
BID SCHEDULE TOTALS</oddHeader>
    <oddFooter>&amp;L&amp;"Times New Roman,Bold"BID FORM&amp;R&amp;"Times New Roman,Bold"00 41 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Bid - Roadway</vt:lpstr>
      <vt:lpstr>Bid - Water Sewer</vt:lpstr>
      <vt:lpstr>Base Bid Totals</vt:lpstr>
      <vt:lpstr>'Base Bid Totals'!Print_Area</vt:lpstr>
      <vt:lpstr>'Bid - Water Sewer'!Print_Area</vt:lpstr>
      <vt:lpstr>'Bid - Roadway'!Print_Titles</vt:lpstr>
      <vt:lpstr>'Bid - Water Sewer'!Print_Titles</vt:lpstr>
    </vt:vector>
  </TitlesOfParts>
  <Company>cei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Cook, Bryant</cp:lastModifiedBy>
  <cp:lastPrinted>2023-06-13T17:49:26Z</cp:lastPrinted>
  <dcterms:created xsi:type="dcterms:W3CDTF">2002-09-03T13:38:44Z</dcterms:created>
  <dcterms:modified xsi:type="dcterms:W3CDTF">2023-06-15T12:25:59Z</dcterms:modified>
</cp:coreProperties>
</file>